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отчеты\отчёты 2026 года\ГЗ 1 полугодие 2026\"/>
    </mc:Choice>
  </mc:AlternateContent>
  <bookViews>
    <workbookView xWindow="0" yWindow="0" windowWidth="28800" windowHeight="11235"/>
  </bookViews>
  <sheets>
    <sheet name="ОТЧЕТ_СВОД" sheetId="1" r:id="rId1"/>
    <sheet name="ПЛАН_ОБЪЕМ" sheetId="2" state="hidden" r:id="rId2"/>
  </sheets>
  <externalReferences>
    <externalReference r:id="rId3"/>
  </externalReferences>
  <definedNames>
    <definedName name="_xlnm._FilterDatabase" localSheetId="0" hidden="1">ОТЧЕТ_СВОД!$A$1:$O$5</definedName>
  </definedNames>
  <calcPr calcId="152511"/>
</workbook>
</file>

<file path=xl/calcChain.xml><?xml version="1.0" encoding="utf-8"?>
<calcChain xmlns="http://schemas.openxmlformats.org/spreadsheetml/2006/main">
  <c r="K21" i="1" l="1"/>
  <c r="K8" i="1" l="1"/>
  <c r="K15" i="1"/>
  <c r="K23" i="1"/>
  <c r="A2" i="1" l="1"/>
  <c r="K6" i="1" l="1"/>
  <c r="K7" i="1"/>
  <c r="K9" i="1"/>
  <c r="K10" i="1"/>
  <c r="K11" i="1"/>
  <c r="K12" i="1"/>
  <c r="K13" i="1"/>
  <c r="L13" i="1" s="1"/>
  <c r="K14" i="1"/>
  <c r="K16" i="1"/>
  <c r="K17" i="1"/>
  <c r="K18" i="1"/>
  <c r="K19" i="1"/>
  <c r="K20" i="1"/>
  <c r="L20" i="1" s="1"/>
  <c r="K22" i="1"/>
  <c r="K24" i="1"/>
  <c r="K25" i="1"/>
  <c r="K26" i="1"/>
  <c r="K27" i="1"/>
  <c r="L22" i="1" l="1"/>
  <c r="O20" i="1" s="1"/>
  <c r="L6" i="1"/>
  <c r="L14" i="1"/>
  <c r="O13" i="1" s="1"/>
  <c r="L7" i="1"/>
  <c r="AA42" i="2"/>
  <c r="Z42" i="2"/>
  <c r="Y42" i="2"/>
  <c r="X42" i="2"/>
  <c r="V42" i="2"/>
  <c r="U42" i="2"/>
  <c r="T42" i="2"/>
  <c r="S42" i="2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D42" i="2"/>
  <c r="AA41" i="2"/>
  <c r="Z41" i="2"/>
  <c r="Y41" i="2"/>
  <c r="X41" i="2"/>
  <c r="V41" i="2"/>
  <c r="U41" i="2"/>
  <c r="T41" i="2"/>
  <c r="S41" i="2"/>
  <c r="R41" i="2"/>
  <c r="Q41" i="2"/>
  <c r="P41" i="2"/>
  <c r="O41" i="2"/>
  <c r="M41" i="2"/>
  <c r="L41" i="2"/>
  <c r="K41" i="2"/>
  <c r="J41" i="2"/>
  <c r="I41" i="2"/>
  <c r="H41" i="2"/>
  <c r="G41" i="2"/>
  <c r="F41" i="2"/>
  <c r="E41" i="2"/>
  <c r="D41" i="2"/>
  <c r="AA40" i="2"/>
  <c r="Z40" i="2"/>
  <c r="Y40" i="2"/>
  <c r="X40" i="2"/>
  <c r="V40" i="2"/>
  <c r="U40" i="2"/>
  <c r="T40" i="2"/>
  <c r="S40" i="2"/>
  <c r="R40" i="2"/>
  <c r="Q40" i="2"/>
  <c r="P40" i="2"/>
  <c r="O40" i="2"/>
  <c r="M40" i="2"/>
  <c r="L40" i="2"/>
  <c r="K40" i="2"/>
  <c r="J40" i="2"/>
  <c r="I40" i="2"/>
  <c r="H40" i="2"/>
  <c r="G40" i="2"/>
  <c r="F40" i="2"/>
  <c r="E40" i="2"/>
  <c r="D40" i="2"/>
  <c r="AA39" i="2"/>
  <c r="Z39" i="2"/>
  <c r="Y39" i="2"/>
  <c r="X39" i="2"/>
  <c r="V39" i="2"/>
  <c r="U39" i="2"/>
  <c r="T39" i="2"/>
  <c r="S39" i="2"/>
  <c r="R39" i="2"/>
  <c r="Q39" i="2"/>
  <c r="P39" i="2"/>
  <c r="O39" i="2"/>
  <c r="M39" i="2"/>
  <c r="L39" i="2"/>
  <c r="K39" i="2"/>
  <c r="J39" i="2"/>
  <c r="I39" i="2"/>
  <c r="H39" i="2"/>
  <c r="G39" i="2"/>
  <c r="F39" i="2"/>
  <c r="E39" i="2"/>
  <c r="D39" i="2"/>
  <c r="AA38" i="2"/>
  <c r="Z38" i="2"/>
  <c r="Y38" i="2"/>
  <c r="X38" i="2"/>
  <c r="V38" i="2"/>
  <c r="U38" i="2"/>
  <c r="T38" i="2"/>
  <c r="S38" i="2"/>
  <c r="R38" i="2"/>
  <c r="Q38" i="2"/>
  <c r="P38" i="2"/>
  <c r="O38" i="2"/>
  <c r="M38" i="2"/>
  <c r="L38" i="2"/>
  <c r="K38" i="2"/>
  <c r="J38" i="2"/>
  <c r="I38" i="2"/>
  <c r="H38" i="2"/>
  <c r="G38" i="2"/>
  <c r="F38" i="2"/>
  <c r="E38" i="2"/>
  <c r="D38" i="2"/>
  <c r="AA37" i="2"/>
  <c r="Z37" i="2"/>
  <c r="Y37" i="2"/>
  <c r="X37" i="2"/>
  <c r="V37" i="2"/>
  <c r="U37" i="2"/>
  <c r="T37" i="2"/>
  <c r="S37" i="2"/>
  <c r="R37" i="2"/>
  <c r="Q37" i="2"/>
  <c r="P37" i="2"/>
  <c r="O37" i="2"/>
  <c r="M37" i="2"/>
  <c r="L37" i="2"/>
  <c r="K37" i="2"/>
  <c r="J37" i="2"/>
  <c r="I37" i="2"/>
  <c r="H37" i="2"/>
  <c r="G37" i="2"/>
  <c r="F37" i="2"/>
  <c r="E37" i="2"/>
  <c r="D37" i="2"/>
  <c r="AA36" i="2"/>
  <c r="Z36" i="2"/>
  <c r="Y36" i="2"/>
  <c r="X36" i="2"/>
  <c r="V36" i="2"/>
  <c r="U36" i="2"/>
  <c r="T36" i="2"/>
  <c r="S36" i="2"/>
  <c r="R36" i="2"/>
  <c r="Q36" i="2"/>
  <c r="P36" i="2"/>
  <c r="O36" i="2"/>
  <c r="M36" i="2"/>
  <c r="L36" i="2"/>
  <c r="K36" i="2"/>
  <c r="J36" i="2"/>
  <c r="I36" i="2"/>
  <c r="H36" i="2"/>
  <c r="G36" i="2"/>
  <c r="F36" i="2"/>
  <c r="E36" i="2"/>
  <c r="D36" i="2"/>
  <c r="AA35" i="2"/>
  <c r="Z35" i="2"/>
  <c r="Y35" i="2"/>
  <c r="X35" i="2"/>
  <c r="V35" i="2"/>
  <c r="U35" i="2"/>
  <c r="T35" i="2"/>
  <c r="S35" i="2"/>
  <c r="R35" i="2"/>
  <c r="Q35" i="2"/>
  <c r="P35" i="2"/>
  <c r="O35" i="2"/>
  <c r="M35" i="2"/>
  <c r="L35" i="2"/>
  <c r="K35" i="2"/>
  <c r="J35" i="2"/>
  <c r="I35" i="2"/>
  <c r="H35" i="2"/>
  <c r="G35" i="2"/>
  <c r="F35" i="2"/>
  <c r="E35" i="2"/>
  <c r="D35" i="2"/>
  <c r="AA34" i="2"/>
  <c r="Z34" i="2"/>
  <c r="Y34" i="2"/>
  <c r="X34" i="2"/>
  <c r="V34" i="2"/>
  <c r="U34" i="2"/>
  <c r="T34" i="2"/>
  <c r="S34" i="2"/>
  <c r="R34" i="2"/>
  <c r="Q34" i="2"/>
  <c r="P34" i="2"/>
  <c r="O34" i="2"/>
  <c r="M34" i="2"/>
  <c r="L34" i="2"/>
  <c r="K34" i="2"/>
  <c r="J34" i="2"/>
  <c r="I34" i="2"/>
  <c r="H34" i="2"/>
  <c r="G34" i="2"/>
  <c r="F34" i="2"/>
  <c r="E34" i="2"/>
  <c r="D34" i="2"/>
  <c r="AA33" i="2"/>
  <c r="Z33" i="2"/>
  <c r="Y33" i="2"/>
  <c r="X33" i="2"/>
  <c r="V33" i="2"/>
  <c r="U33" i="2"/>
  <c r="T33" i="2"/>
  <c r="S33" i="2"/>
  <c r="R33" i="2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AA32" i="2"/>
  <c r="Z32" i="2"/>
  <c r="Y32" i="2"/>
  <c r="X32" i="2"/>
  <c r="V32" i="2"/>
  <c r="U32" i="2"/>
  <c r="T32" i="2"/>
  <c r="S32" i="2"/>
  <c r="R32" i="2"/>
  <c r="Q32" i="2"/>
  <c r="P32" i="2"/>
  <c r="O32" i="2"/>
  <c r="M32" i="2"/>
  <c r="L32" i="2"/>
  <c r="K32" i="2"/>
  <c r="J32" i="2"/>
  <c r="I32" i="2"/>
  <c r="H32" i="2"/>
  <c r="G32" i="2"/>
  <c r="F32" i="2"/>
  <c r="E32" i="2"/>
  <c r="D32" i="2"/>
  <c r="AA31" i="2"/>
  <c r="Z31" i="2"/>
  <c r="Y31" i="2"/>
  <c r="X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AA30" i="2"/>
  <c r="Z30" i="2"/>
  <c r="Y30" i="2"/>
  <c r="X30" i="2"/>
  <c r="V30" i="2"/>
  <c r="U30" i="2"/>
  <c r="T30" i="2"/>
  <c r="S30" i="2"/>
  <c r="R30" i="2"/>
  <c r="Q30" i="2"/>
  <c r="P30" i="2"/>
  <c r="O30" i="2"/>
  <c r="M30" i="2"/>
  <c r="L30" i="2"/>
  <c r="K30" i="2"/>
  <c r="J30" i="2"/>
  <c r="I30" i="2"/>
  <c r="H30" i="2"/>
  <c r="G30" i="2"/>
  <c r="F30" i="2"/>
  <c r="E30" i="2"/>
  <c r="D30" i="2"/>
  <c r="AA29" i="2"/>
  <c r="Z29" i="2"/>
  <c r="Y29" i="2"/>
  <c r="X29" i="2"/>
  <c r="V29" i="2"/>
  <c r="U29" i="2"/>
  <c r="T29" i="2"/>
  <c r="S29" i="2"/>
  <c r="R29" i="2"/>
  <c r="Q29" i="2"/>
  <c r="P29" i="2"/>
  <c r="O29" i="2"/>
  <c r="M29" i="2"/>
  <c r="L29" i="2"/>
  <c r="K29" i="2"/>
  <c r="J29" i="2"/>
  <c r="I29" i="2"/>
  <c r="H29" i="2"/>
  <c r="G29" i="2"/>
  <c r="F29" i="2"/>
  <c r="E29" i="2"/>
  <c r="D29" i="2"/>
  <c r="AA28" i="2"/>
  <c r="Z28" i="2"/>
  <c r="Y28" i="2"/>
  <c r="X28" i="2"/>
  <c r="V28" i="2"/>
  <c r="U28" i="2"/>
  <c r="T28" i="2"/>
  <c r="S28" i="2"/>
  <c r="R28" i="2"/>
  <c r="Q28" i="2"/>
  <c r="P28" i="2"/>
  <c r="O28" i="2"/>
  <c r="M28" i="2"/>
  <c r="L28" i="2"/>
  <c r="K28" i="2"/>
  <c r="J28" i="2"/>
  <c r="I28" i="2"/>
  <c r="H28" i="2"/>
  <c r="G28" i="2"/>
  <c r="F28" i="2"/>
  <c r="E28" i="2"/>
  <c r="D28" i="2"/>
  <c r="AA27" i="2"/>
  <c r="Z27" i="2"/>
  <c r="Y27" i="2"/>
  <c r="X27" i="2"/>
  <c r="V27" i="2"/>
  <c r="U27" i="2"/>
  <c r="T27" i="2"/>
  <c r="S27" i="2"/>
  <c r="R27" i="2"/>
  <c r="Q27" i="2"/>
  <c r="P27" i="2"/>
  <c r="O27" i="2"/>
  <c r="M27" i="2"/>
  <c r="L27" i="2"/>
  <c r="K27" i="2"/>
  <c r="J27" i="2"/>
  <c r="I27" i="2"/>
  <c r="H27" i="2"/>
  <c r="G27" i="2"/>
  <c r="F27" i="2"/>
  <c r="E27" i="2"/>
  <c r="D27" i="2"/>
  <c r="AA26" i="2"/>
  <c r="Z26" i="2"/>
  <c r="Y26" i="2"/>
  <c r="X26" i="2"/>
  <c r="V26" i="2"/>
  <c r="U26" i="2"/>
  <c r="T26" i="2"/>
  <c r="S26" i="2"/>
  <c r="R26" i="2"/>
  <c r="Q26" i="2"/>
  <c r="P26" i="2"/>
  <c r="O26" i="2"/>
  <c r="M26" i="2"/>
  <c r="L26" i="2"/>
  <c r="K26" i="2"/>
  <c r="J26" i="2"/>
  <c r="I26" i="2"/>
  <c r="H26" i="2"/>
  <c r="G26" i="2"/>
  <c r="F26" i="2"/>
  <c r="E26" i="2"/>
  <c r="D26" i="2"/>
  <c r="AA25" i="2"/>
  <c r="Z25" i="2"/>
  <c r="Y25" i="2"/>
  <c r="X25" i="2"/>
  <c r="V25" i="2"/>
  <c r="U25" i="2"/>
  <c r="T25" i="2"/>
  <c r="S25" i="2"/>
  <c r="R25" i="2"/>
  <c r="Q25" i="2"/>
  <c r="P25" i="2"/>
  <c r="O25" i="2"/>
  <c r="M25" i="2"/>
  <c r="L25" i="2"/>
  <c r="K25" i="2"/>
  <c r="J25" i="2"/>
  <c r="I25" i="2"/>
  <c r="H25" i="2"/>
  <c r="G25" i="2"/>
  <c r="F25" i="2"/>
  <c r="E25" i="2"/>
  <c r="D25" i="2"/>
  <c r="AA24" i="2"/>
  <c r="Z24" i="2"/>
  <c r="Y24" i="2"/>
  <c r="X24" i="2"/>
  <c r="V24" i="2"/>
  <c r="U24" i="2"/>
  <c r="T24" i="2"/>
  <c r="S24" i="2"/>
  <c r="R24" i="2"/>
  <c r="Q24" i="2"/>
  <c r="P24" i="2"/>
  <c r="O24" i="2"/>
  <c r="M24" i="2"/>
  <c r="L24" i="2"/>
  <c r="K24" i="2"/>
  <c r="J24" i="2"/>
  <c r="I24" i="2"/>
  <c r="H24" i="2"/>
  <c r="G24" i="2"/>
  <c r="F24" i="2"/>
  <c r="E24" i="2"/>
  <c r="D24" i="2"/>
  <c r="AA23" i="2"/>
  <c r="Z23" i="2"/>
  <c r="Y23" i="2"/>
  <c r="X23" i="2"/>
  <c r="V23" i="2"/>
  <c r="U23" i="2"/>
  <c r="T23" i="2"/>
  <c r="S23" i="2"/>
  <c r="R23" i="2"/>
  <c r="Q23" i="2"/>
  <c r="P23" i="2"/>
  <c r="O23" i="2"/>
  <c r="M23" i="2"/>
  <c r="L23" i="2"/>
  <c r="K23" i="2"/>
  <c r="J23" i="2"/>
  <c r="I23" i="2"/>
  <c r="H23" i="2"/>
  <c r="G23" i="2"/>
  <c r="F23" i="2"/>
  <c r="E23" i="2"/>
  <c r="D23" i="2"/>
  <c r="AA22" i="2"/>
  <c r="Z22" i="2"/>
  <c r="Y22" i="2"/>
  <c r="X22" i="2"/>
  <c r="V22" i="2"/>
  <c r="U22" i="2"/>
  <c r="T22" i="2"/>
  <c r="S22" i="2"/>
  <c r="R22" i="2"/>
  <c r="Q22" i="2"/>
  <c r="P22" i="2"/>
  <c r="O22" i="2"/>
  <c r="M22" i="2"/>
  <c r="L22" i="2"/>
  <c r="K22" i="2"/>
  <c r="J22" i="2"/>
  <c r="I22" i="2"/>
  <c r="H22" i="2"/>
  <c r="G22" i="2"/>
  <c r="F22" i="2"/>
  <c r="E22" i="2"/>
  <c r="D22" i="2"/>
  <c r="AA21" i="2"/>
  <c r="Z21" i="2"/>
  <c r="Y21" i="2"/>
  <c r="X21" i="2"/>
  <c r="V21" i="2"/>
  <c r="U21" i="2"/>
  <c r="T21" i="2"/>
  <c r="S21" i="2"/>
  <c r="R21" i="2"/>
  <c r="Q21" i="2"/>
  <c r="P21" i="2"/>
  <c r="O21" i="2"/>
  <c r="M21" i="2"/>
  <c r="L21" i="2"/>
  <c r="K21" i="2"/>
  <c r="J21" i="2"/>
  <c r="I21" i="2"/>
  <c r="H21" i="2"/>
  <c r="G21" i="2"/>
  <c r="F21" i="2"/>
  <c r="E21" i="2"/>
  <c r="D21" i="2"/>
  <c r="AA20" i="2"/>
  <c r="Z20" i="2"/>
  <c r="Y20" i="2"/>
  <c r="X20" i="2"/>
  <c r="V20" i="2"/>
  <c r="U20" i="2"/>
  <c r="T20" i="2"/>
  <c r="S20" i="2"/>
  <c r="R20" i="2"/>
  <c r="Q20" i="2"/>
  <c r="P20" i="2"/>
  <c r="O20" i="2"/>
  <c r="M20" i="2"/>
  <c r="L20" i="2"/>
  <c r="K20" i="2"/>
  <c r="J20" i="2"/>
  <c r="I20" i="2"/>
  <c r="H20" i="2"/>
  <c r="G20" i="2"/>
  <c r="F20" i="2"/>
  <c r="E20" i="2"/>
  <c r="D20" i="2"/>
  <c r="AA19" i="2"/>
  <c r="Z19" i="2"/>
  <c r="Y19" i="2"/>
  <c r="X19" i="2"/>
  <c r="V19" i="2"/>
  <c r="U19" i="2"/>
  <c r="T19" i="2"/>
  <c r="S19" i="2"/>
  <c r="R19" i="2"/>
  <c r="Q19" i="2"/>
  <c r="P19" i="2"/>
  <c r="O19" i="2"/>
  <c r="M19" i="2"/>
  <c r="L19" i="2"/>
  <c r="K19" i="2"/>
  <c r="J19" i="2"/>
  <c r="I19" i="2"/>
  <c r="H19" i="2"/>
  <c r="G19" i="2"/>
  <c r="F19" i="2"/>
  <c r="E19" i="2"/>
  <c r="D19" i="2"/>
  <c r="AA18" i="2"/>
  <c r="Z18" i="2"/>
  <c r="Y18" i="2"/>
  <c r="X18" i="2"/>
  <c r="V18" i="2"/>
  <c r="U18" i="2"/>
  <c r="T18" i="2"/>
  <c r="S18" i="2"/>
  <c r="R18" i="2"/>
  <c r="Q18" i="2"/>
  <c r="P18" i="2"/>
  <c r="O18" i="2"/>
  <c r="M18" i="2"/>
  <c r="L18" i="2"/>
  <c r="K18" i="2"/>
  <c r="J18" i="2"/>
  <c r="I18" i="2"/>
  <c r="H18" i="2"/>
  <c r="G18" i="2"/>
  <c r="F18" i="2"/>
  <c r="E18" i="2"/>
  <c r="D18" i="2"/>
  <c r="AA17" i="2"/>
  <c r="Z17" i="2"/>
  <c r="Y17" i="2"/>
  <c r="X17" i="2"/>
  <c r="V17" i="2"/>
  <c r="U17" i="2"/>
  <c r="T17" i="2"/>
  <c r="S17" i="2"/>
  <c r="R17" i="2"/>
  <c r="Q17" i="2"/>
  <c r="P17" i="2"/>
  <c r="O17" i="2"/>
  <c r="M17" i="2"/>
  <c r="L17" i="2"/>
  <c r="K17" i="2"/>
  <c r="J17" i="2"/>
  <c r="I17" i="2"/>
  <c r="H17" i="2"/>
  <c r="G17" i="2"/>
  <c r="F17" i="2"/>
  <c r="E17" i="2"/>
  <c r="D17" i="2"/>
  <c r="AA16" i="2"/>
  <c r="Z16" i="2"/>
  <c r="Y16" i="2"/>
  <c r="X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E16" i="2"/>
  <c r="D16" i="2"/>
  <c r="AA15" i="2"/>
  <c r="Z15" i="2"/>
  <c r="Y15" i="2"/>
  <c r="X15" i="2"/>
  <c r="V15" i="2"/>
  <c r="U15" i="2"/>
  <c r="T15" i="2"/>
  <c r="S15" i="2"/>
  <c r="R15" i="2"/>
  <c r="Q15" i="2"/>
  <c r="P15" i="2"/>
  <c r="O15" i="2"/>
  <c r="M15" i="2"/>
  <c r="L15" i="2"/>
  <c r="K15" i="2"/>
  <c r="J15" i="2"/>
  <c r="I15" i="2"/>
  <c r="H15" i="2"/>
  <c r="G15" i="2"/>
  <c r="F15" i="2"/>
  <c r="E15" i="2"/>
  <c r="D15" i="2"/>
  <c r="AA14" i="2"/>
  <c r="Z14" i="2"/>
  <c r="Y14" i="2"/>
  <c r="X14" i="2"/>
  <c r="V14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F14" i="2"/>
  <c r="E14" i="2"/>
  <c r="D14" i="2"/>
  <c r="AA13" i="2"/>
  <c r="Z13" i="2"/>
  <c r="Y13" i="2"/>
  <c r="X13" i="2"/>
  <c r="V13" i="2"/>
  <c r="U13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F13" i="2"/>
  <c r="E13" i="2"/>
  <c r="D13" i="2"/>
  <c r="AA12" i="2"/>
  <c r="Z12" i="2"/>
  <c r="Y12" i="2"/>
  <c r="X12" i="2"/>
  <c r="V12" i="2"/>
  <c r="U12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F12" i="2"/>
  <c r="E12" i="2"/>
  <c r="D12" i="2"/>
  <c r="AA11" i="2"/>
  <c r="Z11" i="2"/>
  <c r="Y11" i="2"/>
  <c r="X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AA10" i="2"/>
  <c r="Z10" i="2"/>
  <c r="Y10" i="2"/>
  <c r="X10" i="2"/>
  <c r="V10" i="2"/>
  <c r="U10" i="2"/>
  <c r="T10" i="2"/>
  <c r="S10" i="2"/>
  <c r="R10" i="2"/>
  <c r="Q10" i="2"/>
  <c r="P10" i="2"/>
  <c r="O10" i="2"/>
  <c r="M10" i="2"/>
  <c r="L10" i="2"/>
  <c r="K10" i="2"/>
  <c r="J10" i="2"/>
  <c r="I10" i="2"/>
  <c r="H10" i="2"/>
  <c r="G10" i="2"/>
  <c r="F10" i="2"/>
  <c r="E10" i="2"/>
  <c r="D10" i="2"/>
  <c r="AA9" i="2"/>
  <c r="Z9" i="2"/>
  <c r="Y9" i="2"/>
  <c r="X9" i="2"/>
  <c r="V9" i="2"/>
  <c r="U9" i="2"/>
  <c r="T9" i="2"/>
  <c r="S9" i="2"/>
  <c r="R9" i="2"/>
  <c r="Q9" i="2"/>
  <c r="P9" i="2"/>
  <c r="O9" i="2"/>
  <c r="M9" i="2"/>
  <c r="L9" i="2"/>
  <c r="K9" i="2"/>
  <c r="J9" i="2"/>
  <c r="I9" i="2"/>
  <c r="H9" i="2"/>
  <c r="G9" i="2"/>
  <c r="F9" i="2"/>
  <c r="E9" i="2"/>
  <c r="D9" i="2"/>
  <c r="AA8" i="2"/>
  <c r="Z8" i="2"/>
  <c r="Y8" i="2"/>
  <c r="X8" i="2"/>
  <c r="V8" i="2"/>
  <c r="U8" i="2"/>
  <c r="T8" i="2"/>
  <c r="S8" i="2"/>
  <c r="R8" i="2"/>
  <c r="Q8" i="2"/>
  <c r="P8" i="2"/>
  <c r="O8" i="2"/>
  <c r="M8" i="2"/>
  <c r="L8" i="2"/>
  <c r="K8" i="2"/>
  <c r="J8" i="2"/>
  <c r="I8" i="2"/>
  <c r="H8" i="2"/>
  <c r="G8" i="2"/>
  <c r="F8" i="2"/>
  <c r="E8" i="2"/>
  <c r="D8" i="2"/>
  <c r="AA7" i="2"/>
  <c r="Z7" i="2"/>
  <c r="Y7" i="2"/>
  <c r="X7" i="2"/>
  <c r="V7" i="2"/>
  <c r="U7" i="2"/>
  <c r="T7" i="2"/>
  <c r="S7" i="2"/>
  <c r="R7" i="2"/>
  <c r="Q7" i="2"/>
  <c r="P7" i="2"/>
  <c r="O7" i="2"/>
  <c r="M7" i="2"/>
  <c r="L7" i="2"/>
  <c r="K7" i="2"/>
  <c r="J7" i="2"/>
  <c r="I7" i="2"/>
  <c r="H7" i="2"/>
  <c r="G7" i="2"/>
  <c r="F7" i="2"/>
  <c r="E7" i="2"/>
  <c r="D7" i="2"/>
  <c r="AA6" i="2"/>
  <c r="Z6" i="2"/>
  <c r="Y6" i="2"/>
  <c r="X6" i="2"/>
  <c r="V6" i="2"/>
  <c r="U6" i="2"/>
  <c r="T6" i="2"/>
  <c r="S6" i="2"/>
  <c r="R6" i="2"/>
  <c r="Q6" i="2"/>
  <c r="P6" i="2"/>
  <c r="O6" i="2"/>
  <c r="M6" i="2"/>
  <c r="L6" i="2"/>
  <c r="K6" i="2"/>
  <c r="J6" i="2"/>
  <c r="I6" i="2"/>
  <c r="H6" i="2"/>
  <c r="G6" i="2"/>
  <c r="F6" i="2"/>
  <c r="E6" i="2"/>
  <c r="D6" i="2"/>
  <c r="AA5" i="2"/>
  <c r="Y5" i="2"/>
  <c r="X5" i="2"/>
  <c r="V5" i="2"/>
  <c r="U5" i="2"/>
  <c r="T5" i="2"/>
  <c r="S5" i="2"/>
  <c r="R5" i="2"/>
  <c r="Q5" i="2"/>
  <c r="P5" i="2"/>
  <c r="O5" i="2"/>
  <c r="M5" i="2"/>
  <c r="L5" i="2"/>
  <c r="K5" i="2"/>
  <c r="J5" i="2"/>
  <c r="I5" i="2"/>
  <c r="H5" i="2"/>
  <c r="G5" i="2"/>
  <c r="F5" i="2"/>
  <c r="E5" i="2"/>
  <c r="D5" i="2"/>
  <c r="O6" i="1" l="1"/>
  <c r="P6" i="1" s="1"/>
  <c r="N30" i="2"/>
  <c r="W30" i="2"/>
  <c r="AB30" i="2"/>
  <c r="N31" i="2"/>
  <c r="AB5" i="2"/>
  <c r="W15" i="2"/>
  <c r="AB15" i="2"/>
  <c r="W17" i="2"/>
  <c r="AB17" i="2"/>
  <c r="W19" i="2"/>
  <c r="AB19" i="2"/>
  <c r="W21" i="2"/>
  <c r="AB21" i="2"/>
  <c r="W23" i="2"/>
  <c r="AB23" i="2"/>
  <c r="W25" i="2"/>
  <c r="AB25" i="2"/>
  <c r="W37" i="2"/>
  <c r="AB37" i="2"/>
  <c r="AB7" i="2"/>
  <c r="W32" i="2"/>
  <c r="AB29" i="2"/>
  <c r="W27" i="2"/>
  <c r="AB27" i="2"/>
  <c r="AB31" i="2"/>
  <c r="AB35" i="2"/>
  <c r="W7" i="2"/>
  <c r="W9" i="2"/>
  <c r="AB11" i="2"/>
  <c r="W13" i="2"/>
  <c r="W14" i="2"/>
  <c r="N33" i="2"/>
  <c r="N34" i="2"/>
  <c r="AB34" i="2"/>
  <c r="W36" i="2"/>
  <c r="W39" i="2"/>
  <c r="W41" i="2"/>
  <c r="W5" i="2"/>
  <c r="N6" i="2"/>
  <c r="N8" i="2"/>
  <c r="N10" i="2"/>
  <c r="N12" i="2"/>
  <c r="N14" i="2"/>
  <c r="AB14" i="2"/>
  <c r="N15" i="2"/>
  <c r="N16" i="2"/>
  <c r="W16" i="2"/>
  <c r="AB16" i="2"/>
  <c r="N17" i="2"/>
  <c r="N18" i="2"/>
  <c r="W18" i="2"/>
  <c r="AB18" i="2"/>
  <c r="N19" i="2"/>
  <c r="N20" i="2"/>
  <c r="W20" i="2"/>
  <c r="AB20" i="2"/>
  <c r="N21" i="2"/>
  <c r="N22" i="2"/>
  <c r="W22" i="2"/>
  <c r="AB22" i="2"/>
  <c r="N23" i="2"/>
  <c r="N24" i="2"/>
  <c r="W24" i="2"/>
  <c r="AB24" i="2"/>
  <c r="N25" i="2"/>
  <c r="N26" i="2"/>
  <c r="W26" i="2"/>
  <c r="AB26" i="2"/>
  <c r="N27" i="2"/>
  <c r="W31" i="2"/>
  <c r="N36" i="2"/>
  <c r="AB36" i="2"/>
  <c r="N37" i="2"/>
  <c r="AB9" i="2"/>
  <c r="W11" i="2"/>
  <c r="AB13" i="2"/>
  <c r="W29" i="2"/>
  <c r="N32" i="2"/>
  <c r="AB32" i="2"/>
  <c r="W34" i="2"/>
  <c r="N35" i="2"/>
  <c r="AB39" i="2"/>
  <c r="AB41" i="2"/>
  <c r="N5" i="2"/>
  <c r="W6" i="2"/>
  <c r="AB6" i="2"/>
  <c r="N7" i="2"/>
  <c r="W8" i="2"/>
  <c r="AB8" i="2"/>
  <c r="N9" i="2"/>
  <c r="W10" i="2"/>
  <c r="AB10" i="2"/>
  <c r="N11" i="2"/>
  <c r="W12" i="2"/>
  <c r="AB12" i="2"/>
  <c r="N13" i="2"/>
  <c r="N28" i="2"/>
  <c r="W28" i="2"/>
  <c r="AB28" i="2"/>
  <c r="N29" i="2"/>
  <c r="W33" i="2"/>
  <c r="AB33" i="2"/>
  <c r="W35" i="2"/>
  <c r="N38" i="2"/>
  <c r="W38" i="2"/>
  <c r="AB38" i="2"/>
  <c r="N39" i="2"/>
  <c r="N40" i="2"/>
  <c r="W40" i="2"/>
  <c r="AB40" i="2"/>
  <c r="N41" i="2"/>
  <c r="N42" i="2"/>
  <c r="W42" i="2"/>
  <c r="AB42" i="2"/>
  <c r="AC30" i="2" l="1"/>
  <c r="AC32" i="2"/>
  <c r="AC12" i="2"/>
  <c r="AC10" i="2"/>
  <c r="AC33" i="2"/>
  <c r="AC13" i="2"/>
  <c r="AC31" i="2"/>
  <c r="AC11" i="2"/>
  <c r="AC25" i="2"/>
  <c r="AC21" i="2"/>
  <c r="AC15" i="2"/>
  <c r="AC37" i="2"/>
  <c r="AC6" i="2"/>
  <c r="AC41" i="2"/>
  <c r="AC35" i="2"/>
  <c r="AC9" i="2"/>
  <c r="AC26" i="2"/>
  <c r="AC24" i="2"/>
  <c r="AC22" i="2"/>
  <c r="AC20" i="2"/>
  <c r="AC18" i="2"/>
  <c r="AC16" i="2"/>
  <c r="AC28" i="2"/>
  <c r="AC27" i="2"/>
  <c r="AC19" i="2"/>
  <c r="AC34" i="2"/>
  <c r="AC8" i="2"/>
  <c r="AC42" i="2"/>
  <c r="AC40" i="2"/>
  <c r="AC38" i="2"/>
  <c r="AC29" i="2"/>
  <c r="AC5" i="2"/>
  <c r="AC23" i="2"/>
  <c r="AC17" i="2"/>
  <c r="AC39" i="2"/>
  <c r="AC7" i="2"/>
  <c r="AC36" i="2"/>
  <c r="AC14" i="2"/>
</calcChain>
</file>

<file path=xl/sharedStrings.xml><?xml version="1.0" encoding="utf-8"?>
<sst xmlns="http://schemas.openxmlformats.org/spreadsheetml/2006/main" count="195" uniqueCount="119">
  <si>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</si>
  <si>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</si>
  <si>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</si>
  <si>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</si>
  <si>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</si>
  <si>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</si>
  <si>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</si>
  <si>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</si>
  <si>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</si>
  <si>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</si>
  <si>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</si>
  <si>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</si>
  <si>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</si>
  <si>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</si>
  <si>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</si>
  <si>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</si>
  <si>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</si>
  <si>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</si>
  <si>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</si>
  <si>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</si>
  <si>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</si>
  <si>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Ленинградское областное государственное бюджетное учреждение "Кингисеппский социально-реабилитационный центр для несовершеннолетних"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</si>
  <si>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</si>
  <si>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</si>
  <si>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№</t>
  </si>
  <si>
    <t>Предоставление социального обслуживания в полустационарной форме</t>
  </si>
  <si>
    <t>Предоставление социального обслуживания в форме на дому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</si>
  <si>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</si>
  <si>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</si>
  <si>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</si>
  <si>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</si>
  <si>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</si>
  <si>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</si>
  <si>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</si>
  <si>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</si>
  <si>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</si>
  <si>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</si>
  <si>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</si>
  <si>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</si>
  <si>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</si>
  <si>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</si>
  <si>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</si>
  <si>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</si>
  <si>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</si>
  <si>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</si>
  <si>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</si>
  <si>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</si>
  <si>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</si>
  <si>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</si>
  <si>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</si>
  <si>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</si>
  <si>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</si>
  <si>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</si>
  <si>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</si>
  <si>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</si>
  <si>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</si>
  <si>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</si>
  <si>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</si>
  <si>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</si>
  <si>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</si>
  <si>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</si>
  <si>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</si>
  <si>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</si>
  <si>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</si>
  <si>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</si>
  <si>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</si>
  <si>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</si>
  <si>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</si>
  <si>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</si>
  <si>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</si>
  <si>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</si>
  <si>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</si>
  <si>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</si>
  <si>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</si>
  <si>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</si>
  <si>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</si>
  <si>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</si>
  <si>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</si>
  <si>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</si>
  <si>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</si>
  <si>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</si>
  <si>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</si>
  <si>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</si>
  <si>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</si>
  <si>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</si>
  <si>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</si>
  <si>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</si>
  <si>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</si>
  <si>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</si>
  <si>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</si>
  <si>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</si>
  <si>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</si>
  <si>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</si>
  <si>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</si>
  <si>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</si>
  <si>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</si>
  <si>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</si>
  <si>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</si>
  <si>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</si>
  <si>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</si>
  <si>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</si>
  <si>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</si>
  <si>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Численность граждан, получивших социальные услуги (кратковременный присмотр за детьми до 3 лет)</t>
  </si>
  <si>
    <t>Уникальный номер реестровой записи</t>
  </si>
  <si>
    <t>870000О.99.0.АЭ20АА00000</t>
  </si>
  <si>
    <t>870000О.99.0.АЭ21АА01000</t>
  </si>
  <si>
    <t>880000О.99.0.АЭ22АА00000</t>
  </si>
  <si>
    <t>Значение, утвержденное в государственном задании на отчетный квартал</t>
  </si>
  <si>
    <t>Фактическое значение за отчетный квартал</t>
  </si>
  <si>
    <t>Допустимое (возможное) отклонение (%)</t>
  </si>
  <si>
    <t>Сводная итогова\ оценка по учреждению</t>
  </si>
  <si>
    <t>о фактическом исполнении государственного задания за период с "_01_" января 2026 г. по "_30_" июня 2026 г.</t>
  </si>
  <si>
    <t>В связи с востребованностью услуги</t>
  </si>
  <si>
    <t>Катарсис</t>
  </si>
  <si>
    <t>Каиарсис</t>
  </si>
  <si>
    <t>% соотношение от плана по выполнению ГЗ  составляет 104%</t>
  </si>
  <si>
    <t>% соотношение от плана по выполнению ГЗ составляет 104%</t>
  </si>
  <si>
    <t>Предписание Роспотребнадзора № 78-12-07/27-0029-2026 от 12.03.2026.</t>
  </si>
  <si>
    <t>Директор Кощеева Т.Ю.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</si>
</sst>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93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justify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164" fontId="0" fillId="0" borderId="0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/>
    <xf numFmtId="164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164" fontId="14" fillId="0" borderId="2" xfId="0" applyNumberFormat="1" applyFont="1" applyFill="1" applyBorder="1" applyAlignment="1" applyProtection="1">
      <alignment horizontal="center" vertical="top"/>
    </xf>
    <xf numFmtId="0" fontId="14" fillId="0" borderId="3" xfId="0" applyFont="1" applyFill="1" applyBorder="1" applyAlignment="1" applyProtection="1">
      <alignment horizontal="center" vertical="top"/>
    </xf>
    <xf numFmtId="0" fontId="14" fillId="0" borderId="4" xfId="0" applyFont="1" applyFill="1" applyBorder="1" applyAlignment="1" applyProtection="1">
      <alignment horizontal="center" vertical="top"/>
    </xf>
    <xf numFmtId="0" fontId="13" fillId="0" borderId="5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vertical="top" wrapText="1"/>
      <protection locked="0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3" fillId="0" borderId="0" xfId="0" applyFont="1" applyFill="1" applyBorder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_tm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erbakova/Documents/&#1043;&#1086;&#1089;&#1091;&#1076;&#1072;&#1088;&#1089;&#1090;&#1074;&#1077;&#1085;&#1085;&#1086;&#1077;%20&#1079;&#1072;&#1076;&#1072;&#1085;&#1080;&#1077;/2021/&#1055;&#1083;&#1072;&#1085;&#1080;&#1088;&#1086;&#1074;&#1072;&#1085;&#1080;&#1077;/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topLeftCell="B19" zoomScale="90" zoomScaleNormal="90" workbookViewId="0">
      <selection activeCell="E30" sqref="E30"/>
    </sheetView>
  </sheetViews>
  <sheetFormatPr defaultRowHeight="15" x14ac:dyDescent="0.25"/>
  <cols>
    <col min="1" max="1" width="18.140625" style="35" hidden="1" customWidth="1"/>
    <col min="2" max="2" width="13.140625" style="35" customWidth="1"/>
    <col min="3" max="3" width="11.42578125" style="35" customWidth="1"/>
    <col min="4" max="4" width="9.140625" style="36"/>
    <col min="5" max="5" width="21.7109375" style="36" customWidth="1"/>
    <col min="6" max="6" width="84.7109375" style="36" customWidth="1"/>
    <col min="7" max="7" width="9.140625" style="35"/>
    <col min="8" max="8" width="14.28515625" style="35" customWidth="1"/>
    <col min="9" max="10" width="11" style="35" customWidth="1"/>
    <col min="11" max="11" width="13.7109375" style="35" customWidth="1"/>
    <col min="12" max="12" width="15.85546875" style="35" customWidth="1"/>
    <col min="13" max="13" width="24" style="35" customWidth="1"/>
    <col min="14" max="14" width="11.42578125" style="35" customWidth="1"/>
    <col min="15" max="15" width="11.140625" style="37" customWidth="1"/>
    <col min="16" max="16" width="10.5703125" style="32" customWidth="1"/>
    <col min="17" max="16384" width="9.140625" style="32"/>
  </cols>
  <sheetData>
    <row r="1" spans="1:16" ht="15.75" x14ac:dyDescent="0.25">
      <c r="A1" s="51" t="s">
        <v>100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ht="15.75" x14ac:dyDescent="0.25">
      <c r="A2" s="52" t="str">
        <f>A6</f>
        <v>Ленинградское областное государственное бюджетное учреждение "Кингисеппский социально-реабилитационный центр для несовершеннолетних"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x14ac:dyDescent="0.25">
      <c r="A3" s="53" t="s">
        <v>101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6" ht="24" customHeight="1" x14ac:dyDescent="0.25">
      <c r="A4" s="46" t="s">
        <v>111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6" ht="96" x14ac:dyDescent="0.25">
      <c r="A5" s="33" t="s">
        <v>0</v>
      </c>
      <c r="B5" s="25" t="s">
        <v>1</v>
      </c>
      <c r="C5" s="25" t="s">
        <v>2</v>
      </c>
      <c r="D5" s="25" t="s">
        <v>3</v>
      </c>
      <c r="E5" s="25" t="s">
        <v>103</v>
      </c>
      <c r="F5" s="25" t="s">
        <v>4</v>
      </c>
      <c r="G5" s="25" t="s">
        <v>5</v>
      </c>
      <c r="H5" s="25" t="s">
        <v>107</v>
      </c>
      <c r="I5" s="25" t="s">
        <v>108</v>
      </c>
      <c r="J5" s="25" t="s">
        <v>109</v>
      </c>
      <c r="K5" s="25" t="s">
        <v>6</v>
      </c>
      <c r="L5" s="25" t="s">
        <v>7</v>
      </c>
      <c r="M5" s="25" t="s">
        <v>8</v>
      </c>
      <c r="N5" s="25" t="s">
        <v>9</v>
      </c>
      <c r="O5" s="30" t="s">
        <v>10</v>
      </c>
      <c r="P5" s="30" t="s">
        <v>110</v>
      </c>
    </row>
    <row r="6" spans="1:16" ht="24" customHeight="1" x14ac:dyDescent="0.25">
      <c r="A6" s="57" t="s">
        <v>21</v>
      </c>
      <c r="B6" s="54" t="s">
        <v>27</v>
      </c>
      <c r="C6" s="54" t="s">
        <v>11</v>
      </c>
      <c r="D6" s="26" t="s">
        <v>12</v>
      </c>
      <c r="E6" s="26" t="s">
        <v>104</v>
      </c>
      <c r="F6" s="27" t="s">
        <v>13</v>
      </c>
      <c r="G6" s="26" t="s">
        <v>22</v>
      </c>
      <c r="H6" s="31">
        <v>16</v>
      </c>
      <c r="I6" s="38">
        <v>16</v>
      </c>
      <c r="J6" s="26">
        <v>5</v>
      </c>
      <c r="K6" s="28">
        <f t="shared" ref="K6:K7" si="0">I6/H6*100</f>
        <v>100</v>
      </c>
      <c r="L6" s="29">
        <f>K6</f>
        <v>100</v>
      </c>
      <c r="M6" s="34"/>
      <c r="N6" s="48" t="s">
        <v>114</v>
      </c>
      <c r="O6" s="40">
        <f>AVERAGE(L6:L12)</f>
        <v>98.639601769911508</v>
      </c>
      <c r="P6" s="43">
        <f>AVERAGE(O6:O27)</f>
        <v>101.44353812107272</v>
      </c>
    </row>
    <row r="7" spans="1:16" ht="36" x14ac:dyDescent="0.25">
      <c r="A7" s="58"/>
      <c r="B7" s="55"/>
      <c r="C7" s="55"/>
      <c r="D7" s="26" t="s">
        <v>14</v>
      </c>
      <c r="E7" s="26" t="s">
        <v>104</v>
      </c>
      <c r="F7" s="27" t="s">
        <v>15</v>
      </c>
      <c r="G7" s="26" t="s">
        <v>16</v>
      </c>
      <c r="H7" s="26">
        <v>11.3</v>
      </c>
      <c r="I7" s="38">
        <v>10.8</v>
      </c>
      <c r="J7" s="26">
        <v>5</v>
      </c>
      <c r="K7" s="28">
        <f t="shared" si="0"/>
        <v>95.575221238938056</v>
      </c>
      <c r="L7" s="40">
        <f>AVERAGE(K7:K12)</f>
        <v>97.279203539823015</v>
      </c>
      <c r="M7" s="34" t="s">
        <v>115</v>
      </c>
      <c r="N7" s="49"/>
      <c r="O7" s="41"/>
      <c r="P7" s="44"/>
    </row>
    <row r="8" spans="1:16" ht="47.25" customHeight="1" x14ac:dyDescent="0.25">
      <c r="A8" s="58"/>
      <c r="B8" s="55"/>
      <c r="C8" s="55"/>
      <c r="D8" s="26" t="s">
        <v>14</v>
      </c>
      <c r="E8" s="26" t="s">
        <v>104</v>
      </c>
      <c r="F8" s="27" t="s">
        <v>17</v>
      </c>
      <c r="G8" s="26" t="s">
        <v>16</v>
      </c>
      <c r="H8" s="26">
        <v>0</v>
      </c>
      <c r="I8" s="38">
        <v>10</v>
      </c>
      <c r="J8" s="26">
        <v>5</v>
      </c>
      <c r="K8" s="28">
        <f>IF(I8=0,100,IF(I8=10,90,IF(I8=25,75,IF(I8=45,55,IF(I8=70,30,IF(I8&gt;100,0,0))))))</f>
        <v>90</v>
      </c>
      <c r="L8" s="41"/>
      <c r="M8" s="34" t="s">
        <v>117</v>
      </c>
      <c r="N8" s="49"/>
      <c r="O8" s="41"/>
      <c r="P8" s="44"/>
    </row>
    <row r="9" spans="1:16" ht="24" x14ac:dyDescent="0.25">
      <c r="A9" s="58"/>
      <c r="B9" s="55"/>
      <c r="C9" s="55"/>
      <c r="D9" s="26" t="s">
        <v>14</v>
      </c>
      <c r="E9" s="26" t="s">
        <v>104</v>
      </c>
      <c r="F9" s="27" t="s">
        <v>18</v>
      </c>
      <c r="G9" s="26" t="s">
        <v>16</v>
      </c>
      <c r="H9" s="26">
        <v>100</v>
      </c>
      <c r="I9" s="38">
        <v>100</v>
      </c>
      <c r="J9" s="26">
        <v>5</v>
      </c>
      <c r="K9" s="28">
        <f t="shared" ref="K9:K14" si="1">I9/H9*100</f>
        <v>100</v>
      </c>
      <c r="L9" s="41"/>
      <c r="M9" s="34"/>
      <c r="N9" s="49"/>
      <c r="O9" s="41"/>
      <c r="P9" s="44"/>
    </row>
    <row r="10" spans="1:16" ht="24" x14ac:dyDescent="0.25">
      <c r="A10" s="58"/>
      <c r="B10" s="55"/>
      <c r="C10" s="55"/>
      <c r="D10" s="26" t="s">
        <v>14</v>
      </c>
      <c r="E10" s="26" t="s">
        <v>104</v>
      </c>
      <c r="F10" s="27" t="s">
        <v>19</v>
      </c>
      <c r="G10" s="26" t="s">
        <v>16</v>
      </c>
      <c r="H10" s="26">
        <v>100</v>
      </c>
      <c r="I10" s="38">
        <v>98.1</v>
      </c>
      <c r="J10" s="26">
        <v>5</v>
      </c>
      <c r="K10" s="28">
        <f t="shared" si="1"/>
        <v>98.1</v>
      </c>
      <c r="L10" s="41"/>
      <c r="M10" s="34"/>
      <c r="N10" s="49"/>
      <c r="O10" s="41"/>
      <c r="P10" s="44"/>
    </row>
    <row r="11" spans="1:16" ht="36" x14ac:dyDescent="0.25">
      <c r="A11" s="58"/>
      <c r="B11" s="55"/>
      <c r="C11" s="55"/>
      <c r="D11" s="26" t="s">
        <v>14</v>
      </c>
      <c r="E11" s="26" t="s">
        <v>104</v>
      </c>
      <c r="F11" s="27" t="s">
        <v>20</v>
      </c>
      <c r="G11" s="26" t="s">
        <v>16</v>
      </c>
      <c r="H11" s="26">
        <v>100</v>
      </c>
      <c r="I11" s="38">
        <v>100</v>
      </c>
      <c r="J11" s="26">
        <v>5</v>
      </c>
      <c r="K11" s="28">
        <f t="shared" si="1"/>
        <v>100</v>
      </c>
      <c r="L11" s="41"/>
      <c r="M11" s="34"/>
      <c r="N11" s="49"/>
      <c r="O11" s="41"/>
      <c r="P11" s="44"/>
    </row>
    <row r="12" spans="1:16" ht="132" x14ac:dyDescent="0.25">
      <c r="A12" s="58"/>
      <c r="B12" s="56"/>
      <c r="C12" s="56"/>
      <c r="D12" s="26" t="s">
        <v>14</v>
      </c>
      <c r="E12" s="26" t="s">
        <v>104</v>
      </c>
      <c r="F12" s="27" t="s">
        <v>23</v>
      </c>
      <c r="G12" s="26" t="s">
        <v>16</v>
      </c>
      <c r="H12" s="26">
        <v>100</v>
      </c>
      <c r="I12" s="38">
        <v>100</v>
      </c>
      <c r="J12" s="26">
        <v>5</v>
      </c>
      <c r="K12" s="28">
        <f t="shared" si="1"/>
        <v>100</v>
      </c>
      <c r="L12" s="42"/>
      <c r="M12" s="34"/>
      <c r="N12" s="50"/>
      <c r="O12" s="42"/>
      <c r="P12" s="44"/>
    </row>
    <row r="13" spans="1:16" ht="24" customHeight="1" x14ac:dyDescent="0.25">
      <c r="A13" s="58"/>
      <c r="B13" s="54" t="s">
        <v>25</v>
      </c>
      <c r="C13" s="54" t="s">
        <v>11</v>
      </c>
      <c r="D13" s="26" t="s">
        <v>12</v>
      </c>
      <c r="E13" s="26" t="s">
        <v>105</v>
      </c>
      <c r="F13" s="27" t="s">
        <v>13</v>
      </c>
      <c r="G13" s="26" t="s">
        <v>22</v>
      </c>
      <c r="H13" s="31">
        <v>87</v>
      </c>
      <c r="I13" s="38">
        <v>87</v>
      </c>
      <c r="J13" s="26">
        <v>5</v>
      </c>
      <c r="K13" s="28">
        <f t="shared" si="1"/>
        <v>100</v>
      </c>
      <c r="L13" s="29">
        <f>K13</f>
        <v>100</v>
      </c>
      <c r="M13" s="34"/>
      <c r="N13" s="48" t="s">
        <v>113</v>
      </c>
      <c r="O13" s="40">
        <f>AVERAGE(L13:L19)</f>
        <v>99.50180804785208</v>
      </c>
      <c r="P13" s="44"/>
    </row>
    <row r="14" spans="1:16" ht="36" x14ac:dyDescent="0.25">
      <c r="A14" s="58"/>
      <c r="B14" s="55"/>
      <c r="C14" s="55"/>
      <c r="D14" s="26" t="s">
        <v>14</v>
      </c>
      <c r="E14" s="26" t="s">
        <v>105</v>
      </c>
      <c r="F14" s="27" t="s">
        <v>15</v>
      </c>
      <c r="G14" s="26" t="s">
        <v>16</v>
      </c>
      <c r="H14" s="26">
        <v>61.3</v>
      </c>
      <c r="I14" s="38">
        <v>58.8</v>
      </c>
      <c r="J14" s="26">
        <v>5</v>
      </c>
      <c r="K14" s="28">
        <f t="shared" si="1"/>
        <v>95.921696574225123</v>
      </c>
      <c r="L14" s="40">
        <f>AVERAGE(K14:K19)</f>
        <v>99.003616095704174</v>
      </c>
      <c r="M14" s="34" t="s">
        <v>116</v>
      </c>
      <c r="N14" s="49"/>
      <c r="O14" s="41"/>
      <c r="P14" s="44"/>
    </row>
    <row r="15" spans="1:16" ht="47.25" customHeight="1" x14ac:dyDescent="0.25">
      <c r="A15" s="58"/>
      <c r="B15" s="55"/>
      <c r="C15" s="55"/>
      <c r="D15" s="26" t="s">
        <v>14</v>
      </c>
      <c r="E15" s="26" t="s">
        <v>105</v>
      </c>
      <c r="F15" s="27" t="s">
        <v>17</v>
      </c>
      <c r="G15" s="26" t="s">
        <v>16</v>
      </c>
      <c r="H15" s="26">
        <v>0</v>
      </c>
      <c r="I15" s="38">
        <v>0</v>
      </c>
      <c r="J15" s="26">
        <v>5</v>
      </c>
      <c r="K15" s="28">
        <f>IF(I15=0,100,IF(I15=10,90,IF(I15=25,75,IF(I15=45,55,IF(I15=70,30,IF(I15&gt;100,0,0))))))</f>
        <v>100</v>
      </c>
      <c r="L15" s="41"/>
      <c r="M15" s="39"/>
      <c r="N15" s="49"/>
      <c r="O15" s="41"/>
      <c r="P15" s="44"/>
    </row>
    <row r="16" spans="1:16" ht="24" x14ac:dyDescent="0.25">
      <c r="A16" s="58"/>
      <c r="B16" s="55"/>
      <c r="C16" s="55"/>
      <c r="D16" s="26" t="s">
        <v>14</v>
      </c>
      <c r="E16" s="26" t="s">
        <v>105</v>
      </c>
      <c r="F16" s="27" t="s">
        <v>18</v>
      </c>
      <c r="G16" s="26" t="s">
        <v>16</v>
      </c>
      <c r="H16" s="26">
        <v>100</v>
      </c>
      <c r="I16" s="38">
        <v>100</v>
      </c>
      <c r="J16" s="26">
        <v>5</v>
      </c>
      <c r="K16" s="28">
        <f t="shared" ref="K16:K22" si="2">I16/H16*100</f>
        <v>100</v>
      </c>
      <c r="L16" s="41"/>
      <c r="M16" s="34"/>
      <c r="N16" s="49"/>
      <c r="O16" s="41"/>
      <c r="P16" s="44"/>
    </row>
    <row r="17" spans="1:16" ht="24" x14ac:dyDescent="0.25">
      <c r="A17" s="58"/>
      <c r="B17" s="55"/>
      <c r="C17" s="55"/>
      <c r="D17" s="26" t="s">
        <v>14</v>
      </c>
      <c r="E17" s="26" t="s">
        <v>105</v>
      </c>
      <c r="F17" s="27" t="s">
        <v>19</v>
      </c>
      <c r="G17" s="26" t="s">
        <v>16</v>
      </c>
      <c r="H17" s="26">
        <v>100</v>
      </c>
      <c r="I17" s="38">
        <v>98.1</v>
      </c>
      <c r="J17" s="26">
        <v>5</v>
      </c>
      <c r="K17" s="28">
        <f t="shared" si="2"/>
        <v>98.1</v>
      </c>
      <c r="L17" s="41"/>
      <c r="M17" s="34"/>
      <c r="N17" s="49"/>
      <c r="O17" s="41"/>
      <c r="P17" s="44"/>
    </row>
    <row r="18" spans="1:16" ht="36" x14ac:dyDescent="0.25">
      <c r="A18" s="58"/>
      <c r="B18" s="55"/>
      <c r="C18" s="55"/>
      <c r="D18" s="26" t="s">
        <v>14</v>
      </c>
      <c r="E18" s="26" t="s">
        <v>105</v>
      </c>
      <c r="F18" s="27" t="s">
        <v>20</v>
      </c>
      <c r="G18" s="26" t="s">
        <v>16</v>
      </c>
      <c r="H18" s="26">
        <v>100</v>
      </c>
      <c r="I18" s="38">
        <v>100</v>
      </c>
      <c r="J18" s="26">
        <v>5</v>
      </c>
      <c r="K18" s="28">
        <f t="shared" si="2"/>
        <v>100</v>
      </c>
      <c r="L18" s="41"/>
      <c r="M18" s="34"/>
      <c r="N18" s="49"/>
      <c r="O18" s="41"/>
      <c r="P18" s="44"/>
    </row>
    <row r="19" spans="1:16" ht="132" x14ac:dyDescent="0.25">
      <c r="A19" s="58"/>
      <c r="B19" s="56"/>
      <c r="C19" s="56"/>
      <c r="D19" s="26" t="s">
        <v>14</v>
      </c>
      <c r="E19" s="26" t="s">
        <v>105</v>
      </c>
      <c r="F19" s="27" t="s">
        <v>23</v>
      </c>
      <c r="G19" s="26" t="s">
        <v>16</v>
      </c>
      <c r="H19" s="26">
        <v>100</v>
      </c>
      <c r="I19" s="38">
        <v>100</v>
      </c>
      <c r="J19" s="26">
        <v>5</v>
      </c>
      <c r="K19" s="28">
        <f t="shared" si="2"/>
        <v>100</v>
      </c>
      <c r="L19" s="42"/>
      <c r="M19" s="34"/>
      <c r="N19" s="50"/>
      <c r="O19" s="42"/>
      <c r="P19" s="44"/>
    </row>
    <row r="20" spans="1:16" ht="24" customHeight="1" x14ac:dyDescent="0.25">
      <c r="A20" s="58"/>
      <c r="B20" s="54" t="s">
        <v>26</v>
      </c>
      <c r="C20" s="54" t="s">
        <v>11</v>
      </c>
      <c r="D20" s="26" t="s">
        <v>12</v>
      </c>
      <c r="E20" s="26" t="s">
        <v>106</v>
      </c>
      <c r="F20" s="27" t="s">
        <v>13</v>
      </c>
      <c r="G20" s="26" t="s">
        <v>22</v>
      </c>
      <c r="H20" s="31">
        <v>7</v>
      </c>
      <c r="I20" s="38">
        <v>7</v>
      </c>
      <c r="J20" s="26">
        <v>5</v>
      </c>
      <c r="K20" s="28">
        <f t="shared" si="2"/>
        <v>100</v>
      </c>
      <c r="L20" s="40">
        <f>AVERAGE(K20:K21)</f>
        <v>110.9375</v>
      </c>
      <c r="M20" s="34"/>
      <c r="N20" s="48" t="s">
        <v>113</v>
      </c>
      <c r="O20" s="40">
        <f>AVERAGE(L20:L27)</f>
        <v>106.18920454545454</v>
      </c>
      <c r="P20" s="44"/>
    </row>
    <row r="21" spans="1:16" ht="24" customHeight="1" x14ac:dyDescent="0.25">
      <c r="A21" s="58"/>
      <c r="B21" s="55"/>
      <c r="C21" s="55"/>
      <c r="D21" s="26" t="s">
        <v>12</v>
      </c>
      <c r="E21" s="26" t="s">
        <v>106</v>
      </c>
      <c r="F21" s="27" t="s">
        <v>102</v>
      </c>
      <c r="G21" s="26" t="s">
        <v>22</v>
      </c>
      <c r="H21" s="31">
        <v>32</v>
      </c>
      <c r="I21" s="38">
        <v>39</v>
      </c>
      <c r="J21" s="26">
        <v>5</v>
      </c>
      <c r="K21" s="28">
        <f t="shared" si="2"/>
        <v>121.875</v>
      </c>
      <c r="L21" s="47"/>
      <c r="M21" s="34" t="s">
        <v>112</v>
      </c>
      <c r="N21" s="49"/>
      <c r="O21" s="41"/>
      <c r="P21" s="44"/>
    </row>
    <row r="22" spans="1:16" ht="24" x14ac:dyDescent="0.25">
      <c r="A22" s="58"/>
      <c r="B22" s="55"/>
      <c r="C22" s="55"/>
      <c r="D22" s="26" t="s">
        <v>14</v>
      </c>
      <c r="E22" s="26" t="s">
        <v>106</v>
      </c>
      <c r="F22" s="27" t="s">
        <v>15</v>
      </c>
      <c r="G22" s="26" t="s">
        <v>16</v>
      </c>
      <c r="H22" s="26">
        <v>27.5</v>
      </c>
      <c r="I22" s="38">
        <v>30.4</v>
      </c>
      <c r="J22" s="26">
        <v>5</v>
      </c>
      <c r="K22" s="28">
        <f t="shared" si="2"/>
        <v>110.54545454545455</v>
      </c>
      <c r="L22" s="40">
        <f>AVERAGE(K22:K27)</f>
        <v>101.44090909090909</v>
      </c>
      <c r="M22" s="34"/>
      <c r="N22" s="49"/>
      <c r="O22" s="41"/>
      <c r="P22" s="44"/>
    </row>
    <row r="23" spans="1:16" ht="47.25" customHeight="1" x14ac:dyDescent="0.25">
      <c r="A23" s="58"/>
      <c r="B23" s="55"/>
      <c r="C23" s="55"/>
      <c r="D23" s="26" t="s">
        <v>14</v>
      </c>
      <c r="E23" s="26" t="s">
        <v>106</v>
      </c>
      <c r="F23" s="27" t="s">
        <v>17</v>
      </c>
      <c r="G23" s="26" t="s">
        <v>16</v>
      </c>
      <c r="H23" s="26">
        <v>0</v>
      </c>
      <c r="I23" s="38">
        <v>0</v>
      </c>
      <c r="J23" s="26">
        <v>5</v>
      </c>
      <c r="K23" s="28">
        <f>IF(I23=0,100,IF(I23=10,90,IF(I23=25,75,IF(I23=45,55,IF(I23=70,30,IF(I23&gt;100,0,0))))))</f>
        <v>100</v>
      </c>
      <c r="L23" s="41"/>
      <c r="M23" s="34"/>
      <c r="N23" s="49"/>
      <c r="O23" s="41"/>
      <c r="P23" s="44"/>
    </row>
    <row r="24" spans="1:16" ht="24" x14ac:dyDescent="0.25">
      <c r="A24" s="58"/>
      <c r="B24" s="55"/>
      <c r="C24" s="55"/>
      <c r="D24" s="26" t="s">
        <v>14</v>
      </c>
      <c r="E24" s="26" t="s">
        <v>106</v>
      </c>
      <c r="F24" s="27" t="s">
        <v>18</v>
      </c>
      <c r="G24" s="26" t="s">
        <v>16</v>
      </c>
      <c r="H24" s="26">
        <v>100</v>
      </c>
      <c r="I24" s="38">
        <v>100</v>
      </c>
      <c r="J24" s="26">
        <v>5</v>
      </c>
      <c r="K24" s="28">
        <f t="shared" ref="K24:K27" si="3">I24/H24*100</f>
        <v>100</v>
      </c>
      <c r="L24" s="41"/>
      <c r="M24" s="34"/>
      <c r="N24" s="49"/>
      <c r="O24" s="41"/>
      <c r="P24" s="44"/>
    </row>
    <row r="25" spans="1:16" ht="24" x14ac:dyDescent="0.25">
      <c r="A25" s="58"/>
      <c r="B25" s="55"/>
      <c r="C25" s="55"/>
      <c r="D25" s="26" t="s">
        <v>14</v>
      </c>
      <c r="E25" s="26" t="s">
        <v>106</v>
      </c>
      <c r="F25" s="27" t="s">
        <v>19</v>
      </c>
      <c r="G25" s="26" t="s">
        <v>16</v>
      </c>
      <c r="H25" s="26">
        <v>100</v>
      </c>
      <c r="I25" s="38">
        <v>98.1</v>
      </c>
      <c r="J25" s="26">
        <v>5</v>
      </c>
      <c r="K25" s="28">
        <f t="shared" si="3"/>
        <v>98.1</v>
      </c>
      <c r="L25" s="41"/>
      <c r="M25" s="34"/>
      <c r="N25" s="49"/>
      <c r="O25" s="41"/>
      <c r="P25" s="44"/>
    </row>
    <row r="26" spans="1:16" ht="36" x14ac:dyDescent="0.25">
      <c r="A26" s="58"/>
      <c r="B26" s="55"/>
      <c r="C26" s="55"/>
      <c r="D26" s="26" t="s">
        <v>14</v>
      </c>
      <c r="E26" s="26" t="s">
        <v>106</v>
      </c>
      <c r="F26" s="27" t="s">
        <v>20</v>
      </c>
      <c r="G26" s="26" t="s">
        <v>16</v>
      </c>
      <c r="H26" s="26">
        <v>100</v>
      </c>
      <c r="I26" s="38">
        <v>100</v>
      </c>
      <c r="J26" s="26">
        <v>5</v>
      </c>
      <c r="K26" s="28">
        <f t="shared" si="3"/>
        <v>100</v>
      </c>
      <c r="L26" s="41"/>
      <c r="M26" s="34"/>
      <c r="N26" s="49"/>
      <c r="O26" s="41"/>
      <c r="P26" s="44"/>
    </row>
    <row r="27" spans="1:16" ht="132" x14ac:dyDescent="0.25">
      <c r="A27" s="59"/>
      <c r="B27" s="56"/>
      <c r="C27" s="56"/>
      <c r="D27" s="26" t="s">
        <v>14</v>
      </c>
      <c r="E27" s="26" t="s">
        <v>106</v>
      </c>
      <c r="F27" s="27" t="s">
        <v>23</v>
      </c>
      <c r="G27" s="26" t="s">
        <v>16</v>
      </c>
      <c r="H27" s="26">
        <v>100</v>
      </c>
      <c r="I27" s="38">
        <v>100</v>
      </c>
      <c r="J27" s="26">
        <v>5</v>
      </c>
      <c r="K27" s="28">
        <f t="shared" si="3"/>
        <v>100</v>
      </c>
      <c r="L27" s="42"/>
      <c r="M27" s="34"/>
      <c r="N27" s="50"/>
      <c r="O27" s="42"/>
      <c r="P27" s="45"/>
    </row>
    <row r="29" spans="1:16" x14ac:dyDescent="0.25">
      <c r="B29" s="35" t="s">
        <v>118</v>
      </c>
    </row>
  </sheetData>
  <sheetProtection password="CC4B" sheet="1" objects="1" scenarios="1"/>
  <mergeCells count="22">
    <mergeCell ref="A1:O1"/>
    <mergeCell ref="A2:O2"/>
    <mergeCell ref="A3:O3"/>
    <mergeCell ref="L14:L19"/>
    <mergeCell ref="B6:B12"/>
    <mergeCell ref="C6:C12"/>
    <mergeCell ref="O6:O12"/>
    <mergeCell ref="A6:A27"/>
    <mergeCell ref="B20:B27"/>
    <mergeCell ref="C20:C27"/>
    <mergeCell ref="O20:O27"/>
    <mergeCell ref="L7:L12"/>
    <mergeCell ref="B13:B19"/>
    <mergeCell ref="C13:C19"/>
    <mergeCell ref="N6:N12"/>
    <mergeCell ref="N13:N19"/>
    <mergeCell ref="O13:O19"/>
    <mergeCell ref="P6:P27"/>
    <mergeCell ref="L22:L27"/>
    <mergeCell ref="A4:O4"/>
    <mergeCell ref="L20:L21"/>
    <mergeCell ref="N20:N27"/>
  </mergeCells>
  <pageMargins left="0.7" right="0.7" top="0.75" bottom="0.75" header="0.3" footer="0.3"/>
  <pageSetup paperSize="9" scale="5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64"/>
  <sheetViews>
    <sheetView zoomScale="115" zoomScaleNormal="115" workbookViewId="0">
      <pane ySplit="4" topLeftCell="A5" activePane="bottomLeft" state="frozen"/>
      <selection pane="bottomLeft" activeCell="AN13" sqref="AN13"/>
    </sheetView>
  </sheetViews>
  <sheetFormatPr defaultRowHeight="18.75" x14ac:dyDescent="0.3"/>
  <cols>
    <col min="1" max="1" width="5.28515625" style="1" customWidth="1"/>
    <col min="2" max="2" width="55.28515625" style="1" bestFit="1" customWidth="1"/>
    <col min="3" max="3" width="11.28515625" style="1" customWidth="1"/>
    <col min="4" max="9" width="12.7109375" style="24" hidden="1" customWidth="1"/>
    <col min="10" max="10" width="15.7109375" style="24" hidden="1" customWidth="1"/>
    <col min="11" max="11" width="18" style="24" hidden="1" customWidth="1"/>
    <col min="12" max="12" width="19.5703125" style="24" hidden="1" customWidth="1"/>
    <col min="13" max="13" width="13.7109375" style="24" hidden="1" customWidth="1"/>
    <col min="14" max="14" width="9.85546875" style="24" customWidth="1"/>
    <col min="15" max="15" width="16.5703125" style="24" hidden="1" customWidth="1"/>
    <col min="16" max="16" width="17.85546875" style="24" hidden="1" customWidth="1"/>
    <col min="17" max="17" width="17.5703125" style="24" hidden="1" customWidth="1"/>
    <col min="18" max="18" width="17" style="24" hidden="1" customWidth="1"/>
    <col min="19" max="19" width="20" style="24" hidden="1" customWidth="1"/>
    <col min="20" max="20" width="12" style="24" hidden="1" customWidth="1"/>
    <col min="21" max="21" width="14.42578125" style="24" hidden="1" customWidth="1"/>
    <col min="22" max="22" width="18.7109375" style="24" hidden="1" customWidth="1"/>
    <col min="23" max="23" width="9.7109375" style="24" customWidth="1"/>
    <col min="24" max="24" width="13.42578125" style="24" hidden="1" customWidth="1"/>
    <col min="25" max="25" width="12.42578125" style="24" hidden="1" customWidth="1"/>
    <col min="26" max="27" width="11.28515625" style="24" hidden="1" customWidth="1"/>
    <col min="28" max="28" width="8" style="24" customWidth="1"/>
    <col min="29" max="29" width="13.5703125" style="1" customWidth="1"/>
    <col min="30" max="16384" width="9.140625" style="1"/>
  </cols>
  <sheetData>
    <row r="1" spans="1:29" ht="43.5" customHeight="1" x14ac:dyDescent="0.3">
      <c r="C1" s="69" t="s">
        <v>28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</row>
    <row r="2" spans="1:29" s="6" customFormat="1" ht="161.25" customHeight="1" x14ac:dyDescent="0.25">
      <c r="A2" s="71" t="s">
        <v>24</v>
      </c>
      <c r="B2" s="71" t="s">
        <v>29</v>
      </c>
      <c r="C2" s="7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3" t="s">
        <v>37</v>
      </c>
      <c r="K2" s="4" t="s">
        <v>38</v>
      </c>
      <c r="L2" s="4" t="s">
        <v>39</v>
      </c>
      <c r="M2" s="4" t="s">
        <v>40</v>
      </c>
      <c r="N2" s="75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5" t="s">
        <v>47</v>
      </c>
      <c r="U2" s="5" t="s">
        <v>48</v>
      </c>
      <c r="V2" s="2" t="s">
        <v>49</v>
      </c>
      <c r="W2" s="78" t="s">
        <v>50</v>
      </c>
      <c r="X2" s="4" t="s">
        <v>51</v>
      </c>
      <c r="Y2" s="4" t="s">
        <v>52</v>
      </c>
      <c r="Z2" s="4" t="s">
        <v>53</v>
      </c>
      <c r="AA2" s="4" t="s">
        <v>54</v>
      </c>
      <c r="AB2" s="75" t="s">
        <v>55</v>
      </c>
      <c r="AC2" s="81" t="s">
        <v>56</v>
      </c>
    </row>
    <row r="3" spans="1:29" s="6" customFormat="1" ht="40.5" customHeight="1" x14ac:dyDescent="0.25">
      <c r="A3" s="71"/>
      <c r="B3" s="71"/>
      <c r="C3" s="73"/>
      <c r="D3" s="84" t="s">
        <v>57</v>
      </c>
      <c r="E3" s="85"/>
      <c r="F3" s="85"/>
      <c r="G3" s="85"/>
      <c r="H3" s="85"/>
      <c r="I3" s="85"/>
      <c r="J3" s="85"/>
      <c r="K3" s="85"/>
      <c r="L3" s="85"/>
      <c r="M3" s="86"/>
      <c r="N3" s="76"/>
      <c r="O3" s="87" t="s">
        <v>58</v>
      </c>
      <c r="P3" s="88"/>
      <c r="Q3" s="88"/>
      <c r="R3" s="88"/>
      <c r="S3" s="88"/>
      <c r="T3" s="88"/>
      <c r="U3" s="88"/>
      <c r="V3" s="89"/>
      <c r="W3" s="79"/>
      <c r="X3" s="60" t="s">
        <v>59</v>
      </c>
      <c r="Y3" s="61"/>
      <c r="Z3" s="61"/>
      <c r="AA3" s="62"/>
      <c r="AB3" s="76"/>
      <c r="AC3" s="82"/>
    </row>
    <row r="4" spans="1:29" s="6" customFormat="1" ht="40.5" customHeight="1" x14ac:dyDescent="0.25">
      <c r="A4" s="71"/>
      <c r="B4" s="71"/>
      <c r="C4" s="74"/>
      <c r="D4" s="66" t="s">
        <v>60</v>
      </c>
      <c r="E4" s="66"/>
      <c r="F4" s="66"/>
      <c r="G4" s="66"/>
      <c r="H4" s="66"/>
      <c r="I4" s="66"/>
      <c r="J4" s="67" t="s">
        <v>61</v>
      </c>
      <c r="K4" s="67"/>
      <c r="L4" s="67"/>
      <c r="M4" s="68"/>
      <c r="N4" s="77"/>
      <c r="O4" s="90"/>
      <c r="P4" s="91"/>
      <c r="Q4" s="91"/>
      <c r="R4" s="91"/>
      <c r="S4" s="91"/>
      <c r="T4" s="91"/>
      <c r="U4" s="91"/>
      <c r="V4" s="92"/>
      <c r="W4" s="80"/>
      <c r="X4" s="63"/>
      <c r="Y4" s="64"/>
      <c r="Z4" s="64"/>
      <c r="AA4" s="65"/>
      <c r="AB4" s="77"/>
      <c r="AC4" s="83"/>
    </row>
    <row r="5" spans="1:29" s="13" customFormat="1" ht="15.75" customHeight="1" x14ac:dyDescent="0.25">
      <c r="A5" s="7">
        <v>1</v>
      </c>
      <c r="B5" s="8" t="s">
        <v>62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 x14ac:dyDescent="0.25">
      <c r="A6" s="14">
        <v>2</v>
      </c>
      <c r="B6" s="15" t="s">
        <v>63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 x14ac:dyDescent="0.25">
      <c r="A7" s="7">
        <v>3</v>
      </c>
      <c r="B7" s="8" t="s">
        <v>64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 x14ac:dyDescent="0.25">
      <c r="A8" s="14">
        <v>4</v>
      </c>
      <c r="B8" s="15" t="s">
        <v>65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 x14ac:dyDescent="0.25">
      <c r="A9" s="7">
        <v>5</v>
      </c>
      <c r="B9" s="8" t="s">
        <v>66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 x14ac:dyDescent="0.25">
      <c r="A10" s="14">
        <v>6</v>
      </c>
      <c r="B10" s="15" t="s">
        <v>67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 x14ac:dyDescent="0.3">
      <c r="A11" s="7">
        <v>7</v>
      </c>
      <c r="B11" s="8" t="s">
        <v>68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 x14ac:dyDescent="0.25">
      <c r="A12" s="14">
        <v>8</v>
      </c>
      <c r="B12" s="15" t="s">
        <v>69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 x14ac:dyDescent="0.25">
      <c r="A13" s="7">
        <v>9</v>
      </c>
      <c r="B13" s="8" t="s">
        <v>70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 x14ac:dyDescent="0.25">
      <c r="A14" s="14">
        <v>10</v>
      </c>
      <c r="B14" s="15" t="s">
        <v>71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 x14ac:dyDescent="0.25">
      <c r="A15" s="7">
        <v>11</v>
      </c>
      <c r="B15" s="8" t="s">
        <v>72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 x14ac:dyDescent="0.25">
      <c r="A16" s="14">
        <v>12</v>
      </c>
      <c r="B16" s="15" t="s">
        <v>73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 x14ac:dyDescent="0.25">
      <c r="A17" s="7">
        <v>13</v>
      </c>
      <c r="B17" s="8" t="s">
        <v>74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 x14ac:dyDescent="0.3">
      <c r="A18" s="14">
        <v>14</v>
      </c>
      <c r="B18" s="15" t="s">
        <v>75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 x14ac:dyDescent="0.25">
      <c r="A19" s="7">
        <v>15</v>
      </c>
      <c r="B19" s="8" t="s">
        <v>76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 x14ac:dyDescent="0.25">
      <c r="A20" s="14">
        <v>16</v>
      </c>
      <c r="B20" s="21" t="s">
        <v>77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 x14ac:dyDescent="0.25">
      <c r="A21" s="7">
        <v>17</v>
      </c>
      <c r="B21" s="8" t="s">
        <v>78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 x14ac:dyDescent="0.25">
      <c r="A22" s="14">
        <v>18</v>
      </c>
      <c r="B22" s="15" t="s">
        <v>79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 x14ac:dyDescent="0.3">
      <c r="A23" s="7">
        <v>19</v>
      </c>
      <c r="B23" s="8" t="s">
        <v>80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 x14ac:dyDescent="0.25">
      <c r="A24" s="14">
        <v>20</v>
      </c>
      <c r="B24" s="15" t="s">
        <v>81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 x14ac:dyDescent="0.25">
      <c r="A25" s="7">
        <v>21</v>
      </c>
      <c r="B25" s="8" t="s">
        <v>82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 x14ac:dyDescent="0.25">
      <c r="A26" s="14">
        <v>22</v>
      </c>
      <c r="B26" s="15" t="s">
        <v>83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 x14ac:dyDescent="0.3">
      <c r="A27" s="7">
        <v>23</v>
      </c>
      <c r="B27" s="8" t="s">
        <v>84</v>
      </c>
      <c r="C27" s="9">
        <v>2021</v>
      </c>
      <c r="D27" s="22">
        <f>[1]ВознесеньеДИ!C15</f>
        <v>120</v>
      </c>
      <c r="E27" s="22">
        <f>[1]ВознесеньеДИ!D15</f>
        <v>74</v>
      </c>
      <c r="F27" s="22">
        <f>[1]ВознесеньеДИ!E15</f>
        <v>0</v>
      </c>
      <c r="G27" s="22">
        <f>[1]ВознесеньеДИ!F15</f>
        <v>0</v>
      </c>
      <c r="H27" s="22">
        <f>[1]ВознесеньеДИ!G15</f>
        <v>0</v>
      </c>
      <c r="I27" s="22">
        <f>[1]ВознесеньеДИ!H15</f>
        <v>0</v>
      </c>
      <c r="J27" s="22">
        <f>[1]ВознесеньеДИ!I15</f>
        <v>0</v>
      </c>
      <c r="K27" s="22">
        <f>[1]ВознесеньеДИ!J15</f>
        <v>0</v>
      </c>
      <c r="L27" s="22">
        <f>[1]ВознесеньеДИ!K15</f>
        <v>0</v>
      </c>
      <c r="M27" s="22">
        <f>[1]ВознесеньеДИ!L15</f>
        <v>0</v>
      </c>
      <c r="N27" s="11">
        <f t="shared" si="0"/>
        <v>194</v>
      </c>
      <c r="O27" s="22">
        <f>[1]ВознесеньеДИ!M15</f>
        <v>0</v>
      </c>
      <c r="P27" s="22">
        <f>[1]ВознесеньеДИ!N15</f>
        <v>0</v>
      </c>
      <c r="Q27" s="22">
        <f>[1]ВознесеньеДИ!O15</f>
        <v>0</v>
      </c>
      <c r="R27" s="22">
        <f>[1]ВознесеньеДИ!P15</f>
        <v>0</v>
      </c>
      <c r="S27" s="22">
        <f>[1]ВознесеньеДИ!Q15</f>
        <v>0</v>
      </c>
      <c r="T27" s="22">
        <f>[1]ВознесеньеДИ!R15</f>
        <v>0</v>
      </c>
      <c r="U27" s="22">
        <f>[1]ВознесеньеДИ!S15</f>
        <v>0</v>
      </c>
      <c r="V27" s="22">
        <f>[1]ВознесеньеДИ!T15</f>
        <v>0</v>
      </c>
      <c r="W27" s="11">
        <f t="shared" si="1"/>
        <v>0</v>
      </c>
      <c r="X27" s="22">
        <f>[1]ВознесеньеДИ!U15</f>
        <v>0</v>
      </c>
      <c r="Y27" s="22">
        <f>[1]ВознесеньеДИ!V15</f>
        <v>0</v>
      </c>
      <c r="Z27" s="22">
        <f>[1]ВознесеньеДИ!W15</f>
        <v>0</v>
      </c>
      <c r="AA27" s="22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 x14ac:dyDescent="0.3">
      <c r="A28" s="14">
        <v>24</v>
      </c>
      <c r="B28" s="15" t="s">
        <v>85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 x14ac:dyDescent="0.3">
      <c r="A29" s="7">
        <v>25</v>
      </c>
      <c r="B29" s="8" t="s">
        <v>86</v>
      </c>
      <c r="C29" s="9">
        <v>2021</v>
      </c>
      <c r="D29" s="22">
        <f>[1]ВолховПНИ!C15</f>
        <v>191</v>
      </c>
      <c r="E29" s="22">
        <f>[1]ВолховПНИ!D15</f>
        <v>204</v>
      </c>
      <c r="F29" s="22">
        <f>[1]ВолховПНИ!E15</f>
        <v>0</v>
      </c>
      <c r="G29" s="22">
        <f>[1]ВолховПНИ!F15</f>
        <v>0</v>
      </c>
      <c r="H29" s="22">
        <f>[1]ВолховПНИ!G15</f>
        <v>0</v>
      </c>
      <c r="I29" s="22">
        <f>[1]ВолховПНИ!H15</f>
        <v>0</v>
      </c>
      <c r="J29" s="22">
        <f>[1]ВолховПНИ!I15</f>
        <v>0</v>
      </c>
      <c r="K29" s="22">
        <f>[1]ВолховПНИ!J15</f>
        <v>0</v>
      </c>
      <c r="L29" s="22">
        <f>[1]ВолховПНИ!K15</f>
        <v>0</v>
      </c>
      <c r="M29" s="22">
        <f>[1]ВолховПНИ!L15</f>
        <v>0</v>
      </c>
      <c r="N29" s="11">
        <f t="shared" si="0"/>
        <v>395</v>
      </c>
      <c r="O29" s="22">
        <f>[1]ВолховПНИ!M15</f>
        <v>0</v>
      </c>
      <c r="P29" s="22">
        <f>[1]ВолховПНИ!N15</f>
        <v>0</v>
      </c>
      <c r="Q29" s="22">
        <f>[1]ВолховПНИ!O15</f>
        <v>0</v>
      </c>
      <c r="R29" s="22">
        <f>[1]ВолховПНИ!P15</f>
        <v>0</v>
      </c>
      <c r="S29" s="22">
        <f>[1]ВолховПНИ!Q15</f>
        <v>0</v>
      </c>
      <c r="T29" s="22">
        <f>[1]ВолховПНИ!R15</f>
        <v>0</v>
      </c>
      <c r="U29" s="22">
        <f>[1]ВолховПНИ!S15</f>
        <v>0</v>
      </c>
      <c r="V29" s="22">
        <f>[1]ВолховПНИ!T15</f>
        <v>0</v>
      </c>
      <c r="W29" s="11">
        <f t="shared" si="1"/>
        <v>0</v>
      </c>
      <c r="X29" s="22">
        <f>[1]ВолховПНИ!U15</f>
        <v>0</v>
      </c>
      <c r="Y29" s="22">
        <f>[1]ВолховПНИ!V15</f>
        <v>0</v>
      </c>
      <c r="Z29" s="22">
        <f>[1]ВолховПНИ!W15</f>
        <v>0</v>
      </c>
      <c r="AA29" s="22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 x14ac:dyDescent="0.3">
      <c r="A30" s="14">
        <v>26</v>
      </c>
      <c r="B30" s="15" t="s">
        <v>87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 x14ac:dyDescent="0.3">
      <c r="A31" s="7">
        <v>27</v>
      </c>
      <c r="B31" s="23" t="s">
        <v>88</v>
      </c>
      <c r="C31" s="9">
        <v>2021</v>
      </c>
      <c r="D31" s="22">
        <f>[1]ГатчинаПНИ!C15</f>
        <v>261</v>
      </c>
      <c r="E31" s="22">
        <f>[1]ГатчинаПНИ!D15</f>
        <v>139</v>
      </c>
      <c r="F31" s="22">
        <f>[1]ГатчинаПНИ!E15</f>
        <v>0</v>
      </c>
      <c r="G31" s="22">
        <f>[1]ГатчинаПНИ!F15</f>
        <v>0</v>
      </c>
      <c r="H31" s="22">
        <f>[1]ГатчинаПНИ!G15</f>
        <v>0</v>
      </c>
      <c r="I31" s="22">
        <f>[1]ГатчинаПНИ!H15</f>
        <v>0</v>
      </c>
      <c r="J31" s="22">
        <f>[1]ГатчинаПНИ!I15</f>
        <v>0</v>
      </c>
      <c r="K31" s="22">
        <f>[1]ГатчинаПНИ!J15</f>
        <v>0</v>
      </c>
      <c r="L31" s="22">
        <f>[1]ГатчинаПНИ!K15</f>
        <v>0</v>
      </c>
      <c r="M31" s="22">
        <f>[1]ГатчинаПНИ!L15</f>
        <v>0</v>
      </c>
      <c r="N31" s="11">
        <f t="shared" si="0"/>
        <v>400</v>
      </c>
      <c r="O31" s="22">
        <f>[1]ГатчинаПНИ!M15</f>
        <v>0</v>
      </c>
      <c r="P31" s="22">
        <f>[1]ГатчинаПНИ!N15</f>
        <v>0</v>
      </c>
      <c r="Q31" s="22">
        <f>[1]ГатчинаПНИ!O15</f>
        <v>0</v>
      </c>
      <c r="R31" s="22">
        <f>[1]ГатчинаПНИ!P15</f>
        <v>0</v>
      </c>
      <c r="S31" s="22">
        <f>[1]ГатчинаПНИ!Q15</f>
        <v>0</v>
      </c>
      <c r="T31" s="22">
        <f>[1]ГатчинаПНИ!R15</f>
        <v>0</v>
      </c>
      <c r="U31" s="22">
        <f>[1]ГатчинаПНИ!S15</f>
        <v>0</v>
      </c>
      <c r="V31" s="22">
        <f>[1]ГатчинаПНИ!T15</f>
        <v>0</v>
      </c>
      <c r="W31" s="11">
        <f t="shared" si="1"/>
        <v>0</v>
      </c>
      <c r="X31" s="22">
        <f>[1]ГатчинаПНИ!U15</f>
        <v>0</v>
      </c>
      <c r="Y31" s="22">
        <f>[1]ГатчинаПНИ!V15</f>
        <v>0</v>
      </c>
      <c r="Z31" s="22">
        <f>[1]ГатчинаПНИ!W15</f>
        <v>0</v>
      </c>
      <c r="AA31" s="22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 x14ac:dyDescent="0.3">
      <c r="A32" s="14">
        <v>28</v>
      </c>
      <c r="B32" s="15" t="s">
        <v>89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 x14ac:dyDescent="0.3">
      <c r="A33" s="7">
        <v>29</v>
      </c>
      <c r="B33" s="8" t="s">
        <v>90</v>
      </c>
      <c r="C33" s="9">
        <v>2021</v>
      </c>
      <c r="D33" s="10">
        <f>[1]КаменногорскДИ!C15</f>
        <v>34</v>
      </c>
      <c r="E33" s="22">
        <f>[1]КаменногорскДИ!D15</f>
        <v>0</v>
      </c>
      <c r="F33" s="22">
        <f>[1]КаменногорскДИ!E15</f>
        <v>0</v>
      </c>
      <c r="G33" s="22">
        <f>[1]КаменногорскДИ!F15</f>
        <v>0</v>
      </c>
      <c r="H33" s="22">
        <f>[1]КаменногорскДИ!G15</f>
        <v>0</v>
      </c>
      <c r="I33" s="22">
        <f>[1]КаменногорскДИ!H15</f>
        <v>0</v>
      </c>
      <c r="J33" s="22">
        <f>[1]КаменногорскДИ!I15</f>
        <v>0</v>
      </c>
      <c r="K33" s="22">
        <f>[1]КаменногорскДИ!J15</f>
        <v>0</v>
      </c>
      <c r="L33" s="22">
        <f>[1]КаменногорскДИ!K15</f>
        <v>0</v>
      </c>
      <c r="M33" s="22">
        <f>[1]КаменногорскДИ!L15</f>
        <v>0</v>
      </c>
      <c r="N33" s="11">
        <f t="shared" si="0"/>
        <v>34</v>
      </c>
      <c r="O33" s="22">
        <f>[1]КаменногорскДИ!M15</f>
        <v>0</v>
      </c>
      <c r="P33" s="22">
        <f>[1]КаменногорскДИ!N15</f>
        <v>0</v>
      </c>
      <c r="Q33" s="22">
        <f>[1]КаменногорскДИ!O15</f>
        <v>0</v>
      </c>
      <c r="R33" s="22">
        <f>[1]КаменногорскДИ!P15</f>
        <v>0</v>
      </c>
      <c r="S33" s="22">
        <f>[1]КаменногорскДИ!Q15</f>
        <v>0</v>
      </c>
      <c r="T33" s="22">
        <f>[1]КаменногорскДИ!R15</f>
        <v>0</v>
      </c>
      <c r="U33" s="22">
        <f>[1]КаменногорскДИ!S15</f>
        <v>0</v>
      </c>
      <c r="V33" s="22">
        <f>[1]КаменногорскДИ!T15</f>
        <v>0</v>
      </c>
      <c r="W33" s="11">
        <f t="shared" si="1"/>
        <v>0</v>
      </c>
      <c r="X33" s="22">
        <f>[1]КаменногорскДИ!U15</f>
        <v>0</v>
      </c>
      <c r="Y33" s="22">
        <f>[1]КаменногорскДИ!V15</f>
        <v>0</v>
      </c>
      <c r="Z33" s="22">
        <f>[1]КаменногорскДИ!W15</f>
        <v>0</v>
      </c>
      <c r="AA33" s="22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 x14ac:dyDescent="0.3">
      <c r="A34" s="14">
        <v>30</v>
      </c>
      <c r="B34" s="15" t="s">
        <v>91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 x14ac:dyDescent="0.3">
      <c r="A35" s="7">
        <v>31</v>
      </c>
      <c r="B35" s="8" t="s">
        <v>92</v>
      </c>
      <c r="C35" s="9">
        <v>2021</v>
      </c>
      <c r="D35" s="22">
        <f>[1]КингПНИ!C15</f>
        <v>44</v>
      </c>
      <c r="E35" s="22">
        <f>[1]КингПНИ!D15</f>
        <v>146</v>
      </c>
      <c r="F35" s="22">
        <f>[1]КингПНИ!E15</f>
        <v>0</v>
      </c>
      <c r="G35" s="22">
        <f>[1]КингПНИ!F15</f>
        <v>0</v>
      </c>
      <c r="H35" s="22">
        <f>[1]КингПНИ!G15</f>
        <v>0</v>
      </c>
      <c r="I35" s="22">
        <f>[1]КингПНИ!H15</f>
        <v>0</v>
      </c>
      <c r="J35" s="22">
        <f>[1]КингПНИ!I15</f>
        <v>0</v>
      </c>
      <c r="K35" s="22">
        <f>[1]КингПНИ!J15</f>
        <v>0</v>
      </c>
      <c r="L35" s="22">
        <f>[1]КингПНИ!K15</f>
        <v>0</v>
      </c>
      <c r="M35" s="22">
        <f>[1]КингПНИ!L15</f>
        <v>0</v>
      </c>
      <c r="N35" s="11">
        <f t="shared" si="0"/>
        <v>190</v>
      </c>
      <c r="O35" s="22">
        <f>[1]КингПНИ!M15</f>
        <v>0</v>
      </c>
      <c r="P35" s="22">
        <f>[1]КингПНИ!N15</f>
        <v>0</v>
      </c>
      <c r="Q35" s="22">
        <f>[1]КингПНИ!O15</f>
        <v>0</v>
      </c>
      <c r="R35" s="22">
        <f>[1]КингПНИ!P15</f>
        <v>0</v>
      </c>
      <c r="S35" s="22">
        <f>[1]КингПНИ!Q15</f>
        <v>0</v>
      </c>
      <c r="T35" s="22">
        <f>[1]КингПНИ!R15</f>
        <v>0</v>
      </c>
      <c r="U35" s="22">
        <f>[1]КингПНИ!S15</f>
        <v>0</v>
      </c>
      <c r="V35" s="22">
        <f>[1]КингПНИ!T15</f>
        <v>0</v>
      </c>
      <c r="W35" s="11">
        <f t="shared" si="1"/>
        <v>0</v>
      </c>
      <c r="X35" s="22">
        <f>[1]КингПНИ!U15</f>
        <v>0</v>
      </c>
      <c r="Y35" s="22">
        <f>[1]КингПНИ!V15</f>
        <v>0</v>
      </c>
      <c r="Z35" s="22">
        <f>[1]КингПНИ!W15</f>
        <v>0</v>
      </c>
      <c r="AA35" s="22">
        <f>[1]КингПНИ!X15</f>
        <v>0</v>
      </c>
      <c r="AB35" s="11">
        <f t="shared" si="2"/>
        <v>0</v>
      </c>
      <c r="AC35" s="12">
        <f t="shared" si="3"/>
        <v>190</v>
      </c>
    </row>
    <row r="36" spans="1:29" x14ac:dyDescent="0.3">
      <c r="A36" s="14">
        <v>32</v>
      </c>
      <c r="B36" s="15" t="s">
        <v>93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 x14ac:dyDescent="0.3">
      <c r="A37" s="7">
        <v>33</v>
      </c>
      <c r="B37" s="8" t="s">
        <v>94</v>
      </c>
      <c r="C37" s="9">
        <v>2021</v>
      </c>
      <c r="D37" s="22">
        <f>[1]ЛодейкаДИ!C15</f>
        <v>162</v>
      </c>
      <c r="E37" s="22">
        <f>[1]ЛодейкаДИ!D15</f>
        <v>80</v>
      </c>
      <c r="F37" s="22">
        <f>[1]ЛодейкаДИ!E15</f>
        <v>105</v>
      </c>
      <c r="G37" s="22">
        <f>[1]ЛодейкаДИ!F15</f>
        <v>0</v>
      </c>
      <c r="H37" s="22">
        <f>[1]ЛодейкаДИ!G15</f>
        <v>0</v>
      </c>
      <c r="I37" s="22">
        <f>[1]ЛодейкаДИ!H15</f>
        <v>0</v>
      </c>
      <c r="J37" s="10">
        <f>[1]ЛодейкаДИ!I15</f>
        <v>8</v>
      </c>
      <c r="K37" s="22">
        <f>[1]ЛодейкаДИ!J15</f>
        <v>0</v>
      </c>
      <c r="L37" s="22">
        <f>[1]ЛодейкаДИ!K15</f>
        <v>0</v>
      </c>
      <c r="M37" s="22">
        <f>[1]ЛодейкаДИ!L15</f>
        <v>0</v>
      </c>
      <c r="N37" s="11">
        <f t="shared" si="0"/>
        <v>355</v>
      </c>
      <c r="O37" s="22">
        <f>[1]ЛодейкаДИ!M15</f>
        <v>0</v>
      </c>
      <c r="P37" s="22">
        <f>[1]ЛодейкаДИ!N15</f>
        <v>0</v>
      </c>
      <c r="Q37" s="22">
        <f>[1]ЛодейкаДИ!O15</f>
        <v>0</v>
      </c>
      <c r="R37" s="22">
        <f>[1]ЛодейкаДИ!P15</f>
        <v>0</v>
      </c>
      <c r="S37" s="22">
        <f>[1]ЛодейкаДИ!Q15</f>
        <v>0</v>
      </c>
      <c r="T37" s="22">
        <f>[1]ЛодейкаДИ!R15</f>
        <v>0</v>
      </c>
      <c r="U37" s="22">
        <f>[1]ЛодейкаДИ!S15</f>
        <v>0</v>
      </c>
      <c r="V37" s="22">
        <f>[1]ЛодейкаДИ!T15</f>
        <v>0</v>
      </c>
      <c r="W37" s="11">
        <f t="shared" si="1"/>
        <v>0</v>
      </c>
      <c r="X37" s="22">
        <f>[1]ЛодейкаДИ!U15</f>
        <v>0</v>
      </c>
      <c r="Y37" s="22">
        <f>[1]ЛодейкаДИ!V15</f>
        <v>0</v>
      </c>
      <c r="Z37" s="22">
        <f>[1]ЛодейкаДИ!W15</f>
        <v>0</v>
      </c>
      <c r="AA37" s="22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 x14ac:dyDescent="0.3">
      <c r="A38" s="14">
        <v>34</v>
      </c>
      <c r="B38" s="15" t="s">
        <v>95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 x14ac:dyDescent="0.3">
      <c r="A39" s="7">
        <v>35</v>
      </c>
      <c r="B39" s="8" t="s">
        <v>96</v>
      </c>
      <c r="C39" s="9">
        <v>2021</v>
      </c>
      <c r="D39" s="22">
        <f>[1]ЛО_МРЦ!C15</f>
        <v>0</v>
      </c>
      <c r="E39" s="22">
        <f>[1]ЛО_МРЦ!D15</f>
        <v>0</v>
      </c>
      <c r="F39" s="22">
        <f>[1]ЛО_МРЦ!E15</f>
        <v>0</v>
      </c>
      <c r="G39" s="22">
        <f>[1]ЛО_МРЦ!F15</f>
        <v>15</v>
      </c>
      <c r="H39" s="22">
        <f>[1]ЛО_МРЦ!G15</f>
        <v>115</v>
      </c>
      <c r="I39" s="22">
        <f>[1]ЛО_МРЦ!H15</f>
        <v>26</v>
      </c>
      <c r="J39" s="22">
        <f>[1]ЛО_МРЦ!I15</f>
        <v>0</v>
      </c>
      <c r="K39" s="22">
        <f>[1]ЛО_МРЦ!J15</f>
        <v>0</v>
      </c>
      <c r="L39" s="22">
        <f>[1]ЛО_МРЦ!K15</f>
        <v>0</v>
      </c>
      <c r="M39" s="22">
        <f>[1]ЛО_МРЦ!L15</f>
        <v>8</v>
      </c>
      <c r="N39" s="11">
        <f t="shared" si="0"/>
        <v>164</v>
      </c>
      <c r="O39" s="22">
        <f>[1]ЛО_МРЦ!M15</f>
        <v>0</v>
      </c>
      <c r="P39" s="22">
        <f>[1]ЛО_МРЦ!N15</f>
        <v>0</v>
      </c>
      <c r="Q39" s="10">
        <f>[1]ЛО_МРЦ!O15</f>
        <v>9</v>
      </c>
      <c r="R39" s="10">
        <f>[1]ЛО_МРЦ!P15</f>
        <v>8</v>
      </c>
      <c r="S39" s="22">
        <f>[1]ЛО_МРЦ!Q15</f>
        <v>0</v>
      </c>
      <c r="T39" s="22">
        <f>[1]ЛО_МРЦ!R15</f>
        <v>0</v>
      </c>
      <c r="U39" s="22">
        <f>[1]ЛО_МРЦ!S15</f>
        <v>0</v>
      </c>
      <c r="V39" s="10">
        <f>[1]ЛО_МРЦ!T15</f>
        <v>15</v>
      </c>
      <c r="W39" s="11">
        <f t="shared" si="1"/>
        <v>32</v>
      </c>
      <c r="X39" s="22">
        <f>[1]ЛО_МРЦ!U15</f>
        <v>0</v>
      </c>
      <c r="Y39" s="22">
        <f>[1]ЛО_МРЦ!V15</f>
        <v>2</v>
      </c>
      <c r="Z39" s="22">
        <f>[1]ЛО_МРЦ!W15</f>
        <v>0</v>
      </c>
      <c r="AA39" s="22">
        <f>[1]ЛО_МРЦ!X15</f>
        <v>0</v>
      </c>
      <c r="AB39" s="11">
        <f t="shared" si="2"/>
        <v>2</v>
      </c>
      <c r="AC39" s="12">
        <f t="shared" si="3"/>
        <v>198</v>
      </c>
    </row>
    <row r="40" spans="1:29" x14ac:dyDescent="0.3">
      <c r="A40" s="14">
        <v>36</v>
      </c>
      <c r="B40" s="15" t="s">
        <v>97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f t="shared" si="0"/>
        <v>152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152</v>
      </c>
    </row>
    <row r="41" spans="1:29" x14ac:dyDescent="0.3">
      <c r="A41" s="7">
        <v>37</v>
      </c>
      <c r="B41" s="8" t="s">
        <v>98</v>
      </c>
      <c r="C41" s="9">
        <v>2021</v>
      </c>
      <c r="D41" s="22">
        <f>[1]СясьстройскийПНИ!C15</f>
        <v>388</v>
      </c>
      <c r="E41" s="22">
        <f>[1]СясьстройскийПНИ!D15</f>
        <v>124</v>
      </c>
      <c r="F41" s="22">
        <f>[1]СясьстройскийПНИ!E15</f>
        <v>0</v>
      </c>
      <c r="G41" s="22">
        <f>[1]СясьстройскийПНИ!F15</f>
        <v>0</v>
      </c>
      <c r="H41" s="22">
        <f>[1]СясьстройскийПНИ!G15</f>
        <v>0</v>
      </c>
      <c r="I41" s="22">
        <f>[1]СясьстройскийПНИ!H15</f>
        <v>0</v>
      </c>
      <c r="J41" s="22">
        <f>[1]СясьстройскийПНИ!I15</f>
        <v>0</v>
      </c>
      <c r="K41" s="22">
        <f>[1]СясьстройскийПНИ!J15</f>
        <v>0</v>
      </c>
      <c r="L41" s="22">
        <f>[1]СясьстройскийПНИ!K15</f>
        <v>0</v>
      </c>
      <c r="M41" s="22">
        <f>[1]СясьстройскийПНИ!L15</f>
        <v>0</v>
      </c>
      <c r="N41" s="11">
        <f t="shared" si="0"/>
        <v>512</v>
      </c>
      <c r="O41" s="22">
        <f>[1]СясьстройскийПНИ!M15</f>
        <v>0</v>
      </c>
      <c r="P41" s="22">
        <f>[1]СясьстройскийПНИ!N15</f>
        <v>0</v>
      </c>
      <c r="Q41" s="22">
        <f>[1]СясьстройскийПНИ!O15</f>
        <v>0</v>
      </c>
      <c r="R41" s="22">
        <f>[1]СясьстройскийПНИ!P15</f>
        <v>0</v>
      </c>
      <c r="S41" s="22">
        <f>[1]СясьстройскийПНИ!Q15</f>
        <v>0</v>
      </c>
      <c r="T41" s="22">
        <f>[1]СясьстройскийПНИ!R15</f>
        <v>0</v>
      </c>
      <c r="U41" s="22">
        <f>[1]СясьстройскийПНИ!S15</f>
        <v>0</v>
      </c>
      <c r="V41" s="22">
        <f>[1]СясьстройскийПНИ!T15</f>
        <v>0</v>
      </c>
      <c r="W41" s="11">
        <f t="shared" si="1"/>
        <v>0</v>
      </c>
      <c r="X41" s="22">
        <f>[1]СясьстройскийПНИ!U15</f>
        <v>0</v>
      </c>
      <c r="Y41" s="22">
        <f>[1]СясьстройскийПНИ!V15</f>
        <v>0</v>
      </c>
      <c r="Z41" s="22">
        <f>[1]СясьстройскийПНИ!W15</f>
        <v>0</v>
      </c>
      <c r="AA41" s="22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 x14ac:dyDescent="0.3">
      <c r="A42" s="14">
        <v>38</v>
      </c>
      <c r="B42" s="15" t="s">
        <v>99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 x14ac:dyDescent="0.3">
      <c r="A43" s="6"/>
    </row>
    <row r="44" spans="1:29" x14ac:dyDescent="0.3">
      <c r="A44" s="6"/>
    </row>
    <row r="45" spans="1:29" x14ac:dyDescent="0.3">
      <c r="A45" s="6"/>
    </row>
    <row r="46" spans="1:29" x14ac:dyDescent="0.3">
      <c r="A46" s="6"/>
    </row>
    <row r="47" spans="1:29" x14ac:dyDescent="0.3">
      <c r="A47" s="6"/>
    </row>
    <row r="48" spans="1:29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</sheetData>
  <sheetProtection sheet="1" objects="1" scenarios="1"/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ОТЧЕТ_СВОД</vt:lpstr>
      <vt:lpstr>ПЛАН_ОБЪЕМ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МБУ</cp:lastModifiedBy>
  <cp:lastPrinted>2021-02-11T10:44:14Z</cp:lastPrinted>
  <dcterms:created xsi:type="dcterms:W3CDTF">2021-02-08T14:04:45Z</dcterms:created>
  <dcterms:modified xsi:type="dcterms:W3CDTF">2026-07-20T14:08:23Z</dcterms:modified>
</cp:coreProperties>
</file>